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统计表12人1.435万元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<sst xmlns="http://schemas.openxmlformats.org/spreadsheetml/2006/main" count="30" uniqueCount="19">
  <si>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美兰区2022年秋季学期第二批监测对象家庭学生教育补助资金统计表（第二批）</t>
  </si>
  <si>
    <t>序号</t>
  </si>
  <si>
    <t>乡镇</t>
  </si>
  <si>
    <t>学前教育</t>
  </si>
  <si>
    <t>小学</t>
  </si>
  <si>
    <t>初中</t>
  </si>
  <si>
    <t>高中</t>
  </si>
  <si>
    <t>总计</t>
  </si>
  <si>
    <t>人数</t>
  </si>
  <si>
    <t>生活补助标准（半年）</t>
  </si>
  <si>
    <t>小计</t>
  </si>
  <si>
    <t>学习生活用品补助标准（半年）</t>
  </si>
  <si>
    <t>生活补助标准
（半年）</t>
  </si>
  <si>
    <t>住宿教材补助标准（半年）</t>
  </si>
  <si>
    <t>合计（元）</t>
  </si>
  <si>
    <t>灵山镇</t>
  </si>
  <si>
    <t>演丰镇</t>
  </si>
  <si>
    <t>三江镇</t>
  </si>
  <si>
    <t>大致坡镇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</si>
</sst>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28" fillId="0" borderId="0">
      <alignment/>
      <protection locked="0"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 locked="0"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0" borderId="0">
      <alignment/>
      <protection locked="0"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>
      <alignment/>
      <protection locked="0"/>
    </xf>
    <xf numFmtId="0" fontId="37" fillId="0" borderId="3" applyNumberFormat="0" applyFill="0" applyAlignment="0" applyProtection="0"/>
    <xf numFmtId="0" fontId="12" fillId="0" borderId="0">
      <alignment/>
      <protection locked="0"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28" fillId="0" borderId="0">
      <alignment/>
      <protection locked="0"/>
    </xf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0" borderId="0">
      <alignment/>
      <protection locked="0"/>
    </xf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12" fillId="0" borderId="0">
      <alignment/>
      <protection locked="0"/>
    </xf>
    <xf numFmtId="0" fontId="28" fillId="0" borderId="0">
      <alignment/>
      <protection locked="0"/>
    </xf>
    <xf numFmtId="0" fontId="12" fillId="0" borderId="0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46" fillId="33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47" fillId="33" borderId="21" xfId="0" applyNumberFormat="1" applyFont="1" applyFill="1" applyBorder="1" applyAlignment="1">
      <alignment horizontal="center" vertical="center" wrapText="1"/>
    </xf>
    <xf numFmtId="0" fontId="47" fillId="33" borderId="18" xfId="0" applyNumberFormat="1" applyFont="1" applyFill="1" applyBorder="1" applyAlignment="1">
      <alignment horizontal="center" vertical="center" wrapText="1"/>
    </xf>
    <xf numFmtId="0" fontId="47" fillId="33" borderId="19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47" fillId="33" borderId="25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 3 3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3 35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3 37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3" xfId="70"/>
    <cellStyle name="常规 3 36" xfId="71"/>
    <cellStyle name="常规 4" xfId="72"/>
    <cellStyle name="常规 5" xfId="73"/>
    <cellStyle name="常规 3" xfId="74"/>
    <cellStyle name="常规 11" xfId="75"/>
    <cellStyle name="常规 3 38" xfId="76"/>
    <cellStyle name="常规 3 39" xfId="77"/>
    <cellStyle name="常规 3 4" xfId="78"/>
    <cellStyle name="常规 3 2" xfId="79"/>
    <cellStyle name="常规 3 3" xfId="80"/>
    <cellStyle name="常规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8"/>
  <sheetViews>
    <sheetView tabSelected="1" view="pageBreakPreview" zoomScaleSheetLayoutView="100" workbookViewId="0" topLeftCell="A1">
      <selection activeCell="G18" sqref="G18"/>
    </sheetView>
  </sheetViews>
  <sheetFormatPr defaultColWidth="9.00390625" defaultRowHeight="15"/>
  <cols>
    <col min="1" max="1" width="5.00390625" style="2" customWidth="1"/>
    <col min="2" max="2" width="9.00390625" style="2" customWidth="1"/>
    <col min="3" max="3" width="5.7109375" style="2" customWidth="1"/>
    <col min="4" max="4" width="7.421875" style="2" customWidth="1"/>
    <col min="5" max="5" width="6.421875" style="2" customWidth="1"/>
    <col min="6" max="6" width="5.7109375" style="2" customWidth="1"/>
    <col min="7" max="7" width="6.8515625" style="2" customWidth="1"/>
    <col min="8" max="8" width="7.00390625" style="2" customWidth="1"/>
    <col min="9" max="9" width="6.8515625" style="2" customWidth="1"/>
    <col min="10" max="10" width="5.28125" style="2" customWidth="1"/>
    <col min="11" max="12" width="6.8515625" style="2" customWidth="1"/>
    <col min="13" max="13" width="7.00390625" style="2" customWidth="1"/>
    <col min="14" max="14" width="5.57421875" style="2" customWidth="1"/>
    <col min="15" max="15" width="6.421875" style="2" customWidth="1"/>
    <col min="16" max="16" width="6.8515625" style="2" customWidth="1"/>
    <col min="17" max="17" width="6.28125" style="2" customWidth="1"/>
    <col min="18" max="18" width="5.8515625" style="2" customWidth="1"/>
    <col min="19" max="19" width="7.28125" style="2" customWidth="1"/>
    <col min="20" max="16384" width="9.00390625" style="2" customWidth="1"/>
  </cols>
  <sheetData>
    <row r="1" spans="1:19" s="1" customFormat="1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22.5" customHeight="1">
      <c r="A2" s="4" t="s">
        <v>1</v>
      </c>
      <c r="B2" s="5" t="s">
        <v>2</v>
      </c>
      <c r="C2" s="4" t="s">
        <v>3</v>
      </c>
      <c r="D2" s="6"/>
      <c r="E2" s="7"/>
      <c r="F2" s="8" t="s">
        <v>4</v>
      </c>
      <c r="G2" s="9"/>
      <c r="H2" s="9"/>
      <c r="I2" s="12"/>
      <c r="J2" s="4" t="s">
        <v>5</v>
      </c>
      <c r="K2" s="6"/>
      <c r="L2" s="6"/>
      <c r="M2" s="7"/>
      <c r="N2" s="4" t="s">
        <v>6</v>
      </c>
      <c r="O2" s="6"/>
      <c r="P2" s="6"/>
      <c r="Q2" s="7"/>
      <c r="R2" s="4" t="s">
        <v>7</v>
      </c>
      <c r="S2" s="7"/>
    </row>
    <row r="3" spans="1:19" s="1" customFormat="1" ht="60">
      <c r="A3" s="10"/>
      <c r="B3" s="11"/>
      <c r="C3" s="8" t="s">
        <v>8</v>
      </c>
      <c r="D3" s="9" t="s">
        <v>9</v>
      </c>
      <c r="E3" s="12" t="s">
        <v>10</v>
      </c>
      <c r="F3" s="13" t="s">
        <v>8</v>
      </c>
      <c r="G3" s="14" t="s">
        <v>9</v>
      </c>
      <c r="H3" s="14" t="s">
        <v>11</v>
      </c>
      <c r="I3" s="27" t="s">
        <v>10</v>
      </c>
      <c r="J3" s="8" t="s">
        <v>8</v>
      </c>
      <c r="K3" s="9" t="s">
        <v>9</v>
      </c>
      <c r="L3" s="9" t="s">
        <v>11</v>
      </c>
      <c r="M3" s="12" t="s">
        <v>10</v>
      </c>
      <c r="N3" s="8" t="s">
        <v>8</v>
      </c>
      <c r="O3" s="9" t="s">
        <v>12</v>
      </c>
      <c r="P3" s="9" t="s">
        <v>13</v>
      </c>
      <c r="Q3" s="12" t="s">
        <v>10</v>
      </c>
      <c r="R3" s="8" t="s">
        <v>8</v>
      </c>
      <c r="S3" s="12" t="s">
        <v>14</v>
      </c>
    </row>
    <row r="4" spans="1:248" s="1" customFormat="1" ht="24.75" customHeight="1">
      <c r="A4" s="15">
        <v>1</v>
      </c>
      <c r="B4" s="16" t="s">
        <v>15</v>
      </c>
      <c r="C4" s="15">
        <v>0</v>
      </c>
      <c r="D4" s="17">
        <v>500</v>
      </c>
      <c r="E4" s="18">
        <f aca="true" t="shared" si="0" ref="E4:E7">D4*C4</f>
        <v>0</v>
      </c>
      <c r="F4" s="19">
        <v>3</v>
      </c>
      <c r="G4" s="20">
        <v>1000</v>
      </c>
      <c r="H4" s="20">
        <v>200</v>
      </c>
      <c r="I4" s="18">
        <f aca="true" t="shared" si="1" ref="I4:I7">(G4+H4)*F4</f>
        <v>3600</v>
      </c>
      <c r="J4" s="19">
        <v>0</v>
      </c>
      <c r="K4" s="20">
        <v>1250</v>
      </c>
      <c r="L4" s="17">
        <v>200</v>
      </c>
      <c r="M4" s="28">
        <f aca="true" t="shared" si="2" ref="M4:M7">(K4+L4)*J4</f>
        <v>0</v>
      </c>
      <c r="N4" s="15">
        <v>3</v>
      </c>
      <c r="O4" s="17">
        <v>500</v>
      </c>
      <c r="P4" s="17">
        <v>500</v>
      </c>
      <c r="Q4" s="28">
        <f aca="true" t="shared" si="3" ref="Q4:Q7">(O4+P4)*N4</f>
        <v>3000</v>
      </c>
      <c r="R4" s="15">
        <f aca="true" t="shared" si="4" ref="R4:R7">C4+F4+J4+N4</f>
        <v>6</v>
      </c>
      <c r="S4" s="28">
        <f aca="true" t="shared" si="5" ref="S4:S7">E4+I4+M4+Q4</f>
        <v>6600</v>
      </c>
      <c r="IH4" s="30"/>
      <c r="II4" s="30"/>
      <c r="IJ4" s="30"/>
      <c r="IK4" s="30"/>
      <c r="IL4" s="30"/>
      <c r="IM4" s="30"/>
      <c r="IN4" s="30"/>
    </row>
    <row r="5" spans="1:248" s="1" customFormat="1" ht="24.75" customHeight="1">
      <c r="A5" s="15">
        <v>2</v>
      </c>
      <c r="B5" s="16" t="s">
        <v>16</v>
      </c>
      <c r="C5" s="15">
        <v>0</v>
      </c>
      <c r="D5" s="17">
        <v>500</v>
      </c>
      <c r="E5" s="18">
        <f t="shared" si="0"/>
        <v>0</v>
      </c>
      <c r="F5" s="19">
        <v>0</v>
      </c>
      <c r="G5" s="20">
        <v>1000</v>
      </c>
      <c r="H5" s="20">
        <v>200</v>
      </c>
      <c r="I5" s="18">
        <f t="shared" si="1"/>
        <v>0</v>
      </c>
      <c r="J5" s="19">
        <v>1</v>
      </c>
      <c r="K5" s="20">
        <v>1250</v>
      </c>
      <c r="L5" s="17">
        <v>200</v>
      </c>
      <c r="M5" s="28">
        <f t="shared" si="2"/>
        <v>1450</v>
      </c>
      <c r="N5" s="15">
        <v>0</v>
      </c>
      <c r="O5" s="17">
        <v>500</v>
      </c>
      <c r="P5" s="17">
        <v>500</v>
      </c>
      <c r="Q5" s="28">
        <f t="shared" si="3"/>
        <v>0</v>
      </c>
      <c r="R5" s="15">
        <f t="shared" si="4"/>
        <v>1</v>
      </c>
      <c r="S5" s="28">
        <f t="shared" si="5"/>
        <v>1450</v>
      </c>
      <c r="IH5" s="30"/>
      <c r="II5" s="30"/>
      <c r="IJ5" s="30"/>
      <c r="IK5" s="30"/>
      <c r="IL5" s="30"/>
      <c r="IM5" s="30"/>
      <c r="IN5" s="30"/>
    </row>
    <row r="6" spans="1:248" s="1" customFormat="1" ht="24.75" customHeight="1">
      <c r="A6" s="15">
        <v>3</v>
      </c>
      <c r="B6" s="16" t="s">
        <v>17</v>
      </c>
      <c r="C6" s="21">
        <v>0</v>
      </c>
      <c r="D6" s="17">
        <v>500</v>
      </c>
      <c r="E6" s="18">
        <f t="shared" si="0"/>
        <v>0</v>
      </c>
      <c r="F6" s="22">
        <v>0</v>
      </c>
      <c r="G6" s="20">
        <v>1000</v>
      </c>
      <c r="H6" s="20">
        <v>200</v>
      </c>
      <c r="I6" s="18">
        <f t="shared" si="1"/>
        <v>0</v>
      </c>
      <c r="J6" s="22">
        <v>1</v>
      </c>
      <c r="K6" s="20">
        <v>1250</v>
      </c>
      <c r="L6" s="17">
        <v>200</v>
      </c>
      <c r="M6" s="28">
        <f t="shared" si="2"/>
        <v>1450</v>
      </c>
      <c r="N6" s="21">
        <v>1</v>
      </c>
      <c r="O6" s="17">
        <v>500</v>
      </c>
      <c r="P6" s="17">
        <v>500</v>
      </c>
      <c r="Q6" s="28">
        <f t="shared" si="3"/>
        <v>1000</v>
      </c>
      <c r="R6" s="15">
        <f t="shared" si="4"/>
        <v>2</v>
      </c>
      <c r="S6" s="28">
        <f t="shared" si="5"/>
        <v>2450</v>
      </c>
      <c r="IH6" s="30"/>
      <c r="II6" s="30"/>
      <c r="IJ6" s="30"/>
      <c r="IK6" s="30"/>
      <c r="IL6" s="30"/>
      <c r="IM6" s="30"/>
      <c r="IN6" s="30"/>
    </row>
    <row r="7" spans="1:248" s="1" customFormat="1" ht="24.75" customHeight="1">
      <c r="A7" s="15">
        <v>4</v>
      </c>
      <c r="B7" s="16" t="s">
        <v>18</v>
      </c>
      <c r="C7" s="21">
        <v>0</v>
      </c>
      <c r="D7" s="17">
        <v>500</v>
      </c>
      <c r="E7" s="18">
        <f t="shared" si="0"/>
        <v>0</v>
      </c>
      <c r="F7" s="22">
        <v>2</v>
      </c>
      <c r="G7" s="20">
        <v>1000</v>
      </c>
      <c r="H7" s="20">
        <v>200</v>
      </c>
      <c r="I7" s="18">
        <f t="shared" si="1"/>
        <v>2400</v>
      </c>
      <c r="J7" s="22">
        <v>1</v>
      </c>
      <c r="K7" s="20">
        <v>1250</v>
      </c>
      <c r="L7" s="17">
        <v>200</v>
      </c>
      <c r="M7" s="28">
        <f t="shared" si="2"/>
        <v>1450</v>
      </c>
      <c r="N7" s="21">
        <v>0</v>
      </c>
      <c r="O7" s="17">
        <v>500</v>
      </c>
      <c r="P7" s="17">
        <v>500</v>
      </c>
      <c r="Q7" s="28">
        <f t="shared" si="3"/>
        <v>0</v>
      </c>
      <c r="R7" s="15">
        <f t="shared" si="4"/>
        <v>3</v>
      </c>
      <c r="S7" s="28">
        <f t="shared" si="5"/>
        <v>3850</v>
      </c>
      <c r="IH7" s="30"/>
      <c r="II7" s="30"/>
      <c r="IJ7" s="30"/>
      <c r="IK7" s="30"/>
      <c r="IL7" s="30"/>
      <c r="IM7" s="30"/>
      <c r="IN7" s="30"/>
    </row>
    <row r="8" spans="1:248" s="1" customFormat="1" ht="24.75" customHeight="1">
      <c r="A8" s="23" t="s">
        <v>7</v>
      </c>
      <c r="B8" s="24"/>
      <c r="C8" s="23">
        <f aca="true" t="shared" si="6" ref="C8:F8">SUM(C4:C7)</f>
        <v>0</v>
      </c>
      <c r="D8" s="25"/>
      <c r="E8" s="26">
        <f t="shared" si="6"/>
        <v>0</v>
      </c>
      <c r="F8" s="23">
        <f t="shared" si="6"/>
        <v>5</v>
      </c>
      <c r="G8" s="25"/>
      <c r="H8" s="25"/>
      <c r="I8" s="26">
        <f aca="true" t="shared" si="7" ref="I8:N8">SUM(I4:I7)</f>
        <v>6000</v>
      </c>
      <c r="J8" s="23">
        <f t="shared" si="7"/>
        <v>3</v>
      </c>
      <c r="K8" s="25"/>
      <c r="L8" s="25"/>
      <c r="M8" s="29">
        <f t="shared" si="7"/>
        <v>4350</v>
      </c>
      <c r="N8" s="23">
        <f t="shared" si="7"/>
        <v>4</v>
      </c>
      <c r="O8" s="25"/>
      <c r="P8" s="25"/>
      <c r="Q8" s="29">
        <f aca="true" t="shared" si="8" ref="Q8:S8">SUM(Q4:Q7)</f>
        <v>4000</v>
      </c>
      <c r="R8" s="23">
        <f t="shared" si="8"/>
        <v>12</v>
      </c>
      <c r="S8" s="29">
        <f t="shared" si="8"/>
        <v>14350</v>
      </c>
      <c r="IH8" s="30"/>
      <c r="II8" s="30"/>
      <c r="IJ8" s="30"/>
      <c r="IK8" s="30"/>
      <c r="IL8" s="30"/>
      <c r="IM8" s="30"/>
      <c r="IN8" s="30"/>
    </row>
  </sheetData>
  <sheetProtection/>
  <mergeCells count="9">
    <mergeCell ref="A1:S1"/>
    <mergeCell ref="C2:E2"/>
    <mergeCell ref="F2:I2"/>
    <mergeCell ref="J2:M2"/>
    <mergeCell ref="N2:Q2"/>
    <mergeCell ref="R2:S2"/>
    <mergeCell ref="A8:B8"/>
    <mergeCell ref="A2:A3"/>
    <mergeCell ref="B2:B3"/>
  </mergeCells>
  <printOptions/>
  <pageMargins left="0.75" right="0.75" top="1" bottom="1" header="0.5" footer="0.5"/>
  <pageSetup orientation="landscape" paperSize="9" scale="98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Young, Wild＆Free</cp:lastModifiedBy>
  <dcterms:created xsi:type="dcterms:W3CDTF">2022-09-01T04:38:00Z</dcterms:created>
  <dcterms:modified xsi:type="dcterms:W3CDTF">2022-11-02T03:10:18Z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87B82DCC9433428FBACC6622282FF7EC</vt:lpwstr>
  </property>
  <property fmtid="{D5CDD505-2E9C-101B-9397-08002B2CF9AE}" pid="4" name="KSOProductBuildV">
    <vt:lpwstr>2052-11.1.0.12598</vt:lpwstr>
  </property>
  <property fmtid="{D5CDD505-2E9C-101B-9397-08002B2CF9AE}" pid="5" name="KSOReadingLayo">
    <vt:bool>true</vt:bool>
  </property>
</Properties>
</file>