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60" windowHeight="9084"/>
  </bookViews>
  <sheets>
    <sheet name="统计表63人7.085万元" sheetId="4" r:id="rId1"/>
  </sheets>
  <calcPr calcId="144525"/>
</workbook>
</file>

<file path=xl/sharedStrings.xml><?xml version="1.0" encoding="utf-8"?>
<sst xmlns="http://schemas.openxmlformats.org/spreadsheetml/2006/main" count="30" uniqueCount="19">
  <si>
    <t xml:space="preserve">美兰区2022年秋季学期第一批监测对象家庭学生教育补助资金统计表（第一批）
</t>
  </si>
  <si>
    <t>序号</t>
  </si>
  <si>
    <t>乡镇</t>
  </si>
  <si>
    <t>学前教育</t>
  </si>
  <si>
    <t>小学</t>
  </si>
  <si>
    <t>初中</t>
  </si>
  <si>
    <t>高中</t>
  </si>
  <si>
    <t>总计</t>
  </si>
  <si>
    <t>人数</t>
  </si>
  <si>
    <t>生活补助标准（半年）</t>
  </si>
  <si>
    <t>小计</t>
  </si>
  <si>
    <t>学习生活用品补助标准（半年）</t>
  </si>
  <si>
    <t>生活补助标准
（半年）</t>
  </si>
  <si>
    <t>住宿教材补助标准（半年）</t>
  </si>
  <si>
    <t>合计</t>
  </si>
  <si>
    <t>灵山镇</t>
  </si>
  <si>
    <t>演丰镇</t>
  </si>
  <si>
    <t>三江镇</t>
  </si>
  <si>
    <t>大致坡镇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</si>
</sst>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0000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1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0" borderId="0">
      <protection locked="0"/>
    </xf>
    <xf numFmtId="41" fontId="2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0" borderId="0">
      <protection locked="0"/>
    </xf>
    <xf numFmtId="0" fontId="13" fillId="0" borderId="0" applyNumberFormat="0" applyFill="0" applyBorder="0" applyAlignment="0" applyProtection="0">
      <alignment vertical="center"/>
    </xf>
    <xf numFmtId="0" fontId="2" fillId="8" borderId="16" applyNumberFormat="0" applyFont="0" applyAlignment="0" applyProtection="0">
      <alignment vertical="center"/>
    </xf>
    <xf numFmtId="0" fontId="14" fillId="0" borderId="0">
      <protection locked="0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>
      <protection locked="0"/>
    </xf>
    <xf numFmtId="0" fontId="19" fillId="0" borderId="17" applyNumberFormat="0" applyFill="0" applyAlignment="0" applyProtection="0">
      <alignment vertical="center"/>
    </xf>
    <xf numFmtId="0" fontId="14" fillId="0" borderId="0">
      <protection locked="0"/>
    </xf>
    <xf numFmtId="0" fontId="20" fillId="0" borderId="1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2" borderId="19" applyNumberFormat="0" applyAlignment="0" applyProtection="0">
      <alignment vertical="center"/>
    </xf>
    <xf numFmtId="0" fontId="22" fillId="12" borderId="15" applyNumberFormat="0" applyAlignment="0" applyProtection="0">
      <alignment vertical="center"/>
    </xf>
    <xf numFmtId="0" fontId="9" fillId="0" borderId="0">
      <protection locked="0"/>
    </xf>
    <xf numFmtId="0" fontId="23" fillId="13" borderId="2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0" borderId="0">
      <protection locked="0"/>
    </xf>
    <xf numFmtId="0" fontId="7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4" fillId="0" borderId="0">
      <protection locked="0"/>
    </xf>
    <xf numFmtId="0" fontId="9" fillId="0" borderId="0">
      <protection locked="0"/>
    </xf>
    <xf numFmtId="0" fontId="14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7">
    <xf numFmtId="0" fontId="0" fillId="0" borderId="0" xfId="0" applyFo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3 34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 3 35" xfId="13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8" xfId="22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 3 37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13" xfId="56"/>
    <cellStyle name="常规 3 36" xfId="57"/>
    <cellStyle name="常规 4" xfId="58"/>
    <cellStyle name="常规 5" xfId="59"/>
    <cellStyle name="常规 3" xfId="60"/>
    <cellStyle name="常规 11" xfId="61"/>
    <cellStyle name="常规 3 38" xfId="62"/>
    <cellStyle name="常规 3 39" xfId="63"/>
    <cellStyle name="常规 3 4" xfId="64"/>
    <cellStyle name="常规 3 2" xfId="65"/>
    <cellStyle name="常规 3 3" xfId="66"/>
    <cellStyle name="常规 2" xfId="67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8"/>
  <sheetViews>
    <sheetView tabSelected="1" workbookViewId="0">
      <selection activeCell="M14" sqref="M14"/>
    </sheetView>
  </sheetViews>
  <sheetFormatPr defaultColWidth="9" defaultRowHeight="14.4" outlineLevelRow="7"/>
  <cols>
    <col min="1" max="1" width="5.25" style="2" customWidth="1"/>
    <col min="2" max="2" width="7.37962962962963" style="2" customWidth="1"/>
    <col min="3" max="3" width="5.25" style="2" customWidth="1"/>
    <col min="4" max="4" width="7.62962962962963" style="2" customWidth="1"/>
    <col min="5" max="5" width="6.37962962962963" style="2" customWidth="1"/>
    <col min="6" max="6" width="6.12962962962963" style="2" customWidth="1"/>
    <col min="7" max="7" width="7.12962962962963" style="2" customWidth="1"/>
    <col min="8" max="8" width="7.5" style="2" customWidth="1"/>
    <col min="9" max="9" width="7" style="2" customWidth="1"/>
    <col min="10" max="10" width="4.75" style="2" customWidth="1"/>
    <col min="11" max="11" width="6.75" style="2" customWidth="1"/>
    <col min="12" max="12" width="7.5" style="2" customWidth="1"/>
    <col min="13" max="13" width="6.75" style="2" customWidth="1"/>
    <col min="14" max="14" width="6.12962962962963" style="2" customWidth="1"/>
    <col min="15" max="15" width="6.75" style="2" customWidth="1"/>
    <col min="16" max="16" width="7.87962962962963" style="2" customWidth="1"/>
    <col min="17" max="17" width="5.75" style="2" customWidth="1"/>
    <col min="18" max="18" width="5.87962962962963" style="2" customWidth="1"/>
    <col min="19" max="19" width="7" style="2" customWidth="1"/>
    <col min="20" max="16384" width="9" style="2"/>
  </cols>
  <sheetData>
    <row r="1" s="1" customFormat="1" ht="57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1" customFormat="1" ht="23" customHeight="1" spans="1:19">
      <c r="A2" s="4" t="s">
        <v>1</v>
      </c>
      <c r="B2" s="5" t="s">
        <v>2</v>
      </c>
      <c r="C2" s="6" t="s">
        <v>3</v>
      </c>
      <c r="D2" s="7"/>
      <c r="E2" s="8"/>
      <c r="F2" s="6" t="s">
        <v>4</v>
      </c>
      <c r="G2" s="7"/>
      <c r="H2" s="7"/>
      <c r="I2" s="8"/>
      <c r="J2" s="6" t="s">
        <v>5</v>
      </c>
      <c r="K2" s="7"/>
      <c r="L2" s="7"/>
      <c r="M2" s="8"/>
      <c r="N2" s="6" t="s">
        <v>6</v>
      </c>
      <c r="O2" s="7"/>
      <c r="P2" s="7"/>
      <c r="Q2" s="8"/>
      <c r="R2" s="6" t="s">
        <v>7</v>
      </c>
      <c r="S2" s="8"/>
    </row>
    <row r="3" s="1" customFormat="1" ht="66" customHeight="1" spans="1:19">
      <c r="A3" s="9"/>
      <c r="B3" s="10"/>
      <c r="C3" s="11" t="s">
        <v>8</v>
      </c>
      <c r="D3" s="12" t="s">
        <v>9</v>
      </c>
      <c r="E3" s="13" t="s">
        <v>10</v>
      </c>
      <c r="F3" s="11" t="s">
        <v>8</v>
      </c>
      <c r="G3" s="12" t="s">
        <v>9</v>
      </c>
      <c r="H3" s="12" t="s">
        <v>11</v>
      </c>
      <c r="I3" s="13" t="s">
        <v>10</v>
      </c>
      <c r="J3" s="11" t="s">
        <v>8</v>
      </c>
      <c r="K3" s="12" t="s">
        <v>9</v>
      </c>
      <c r="L3" s="12" t="s">
        <v>11</v>
      </c>
      <c r="M3" s="13" t="s">
        <v>10</v>
      </c>
      <c r="N3" s="11" t="s">
        <v>8</v>
      </c>
      <c r="O3" s="12" t="s">
        <v>12</v>
      </c>
      <c r="P3" s="12" t="s">
        <v>13</v>
      </c>
      <c r="Q3" s="13" t="s">
        <v>10</v>
      </c>
      <c r="R3" s="11" t="s">
        <v>8</v>
      </c>
      <c r="S3" s="13" t="s">
        <v>14</v>
      </c>
    </row>
    <row r="4" s="1" customFormat="1" ht="25" customHeight="1" spans="1:248">
      <c r="A4" s="14">
        <v>1</v>
      </c>
      <c r="B4" s="15" t="s">
        <v>15</v>
      </c>
      <c r="C4" s="14">
        <v>8</v>
      </c>
      <c r="D4" s="16">
        <v>500</v>
      </c>
      <c r="E4" s="17">
        <f t="shared" ref="E4:E7" si="0">D4*C4</f>
        <v>4000</v>
      </c>
      <c r="F4" s="18">
        <v>11</v>
      </c>
      <c r="G4" s="19">
        <v>1000</v>
      </c>
      <c r="H4" s="19">
        <v>200</v>
      </c>
      <c r="I4" s="17">
        <f t="shared" ref="I4:I7" si="1">(G4+H4)*F4</f>
        <v>13200</v>
      </c>
      <c r="J4" s="18">
        <v>8</v>
      </c>
      <c r="K4" s="19">
        <v>1250</v>
      </c>
      <c r="L4" s="16">
        <v>200</v>
      </c>
      <c r="M4" s="25">
        <f t="shared" ref="M4:M7" si="2">(K4+L4)*J4</f>
        <v>11600</v>
      </c>
      <c r="N4" s="14">
        <v>3</v>
      </c>
      <c r="O4" s="16">
        <v>500</v>
      </c>
      <c r="P4" s="16">
        <v>500</v>
      </c>
      <c r="Q4" s="25">
        <f t="shared" ref="Q4:Q7" si="3">(O4+P4)*N4</f>
        <v>3000</v>
      </c>
      <c r="R4" s="14">
        <f t="shared" ref="R4:R7" si="4">C4+F4+J4+N4</f>
        <v>30</v>
      </c>
      <c r="S4" s="25">
        <f t="shared" ref="S4:S7" si="5">E4+I4+M4+Q4</f>
        <v>31800</v>
      </c>
      <c r="IH4" s="26"/>
      <c r="II4" s="26"/>
      <c r="IJ4" s="26"/>
      <c r="IK4" s="26"/>
      <c r="IL4" s="26"/>
      <c r="IM4" s="26"/>
      <c r="IN4" s="26"/>
    </row>
    <row r="5" s="1" customFormat="1" ht="25" customHeight="1" spans="1:248">
      <c r="A5" s="14">
        <v>2</v>
      </c>
      <c r="B5" s="15" t="s">
        <v>16</v>
      </c>
      <c r="C5" s="14">
        <v>1</v>
      </c>
      <c r="D5" s="16">
        <v>500</v>
      </c>
      <c r="E5" s="17">
        <f t="shared" si="0"/>
        <v>500</v>
      </c>
      <c r="F5" s="18">
        <v>4</v>
      </c>
      <c r="G5" s="19">
        <v>1000</v>
      </c>
      <c r="H5" s="19">
        <v>200</v>
      </c>
      <c r="I5" s="17">
        <f t="shared" si="1"/>
        <v>4800</v>
      </c>
      <c r="J5" s="18">
        <v>3</v>
      </c>
      <c r="K5" s="19">
        <v>1250</v>
      </c>
      <c r="L5" s="16">
        <v>200</v>
      </c>
      <c r="M5" s="25">
        <f t="shared" si="2"/>
        <v>4350</v>
      </c>
      <c r="N5" s="14">
        <v>0</v>
      </c>
      <c r="O5" s="16">
        <v>500</v>
      </c>
      <c r="P5" s="16">
        <v>500</v>
      </c>
      <c r="Q5" s="25">
        <f t="shared" si="3"/>
        <v>0</v>
      </c>
      <c r="R5" s="14">
        <f t="shared" si="4"/>
        <v>8</v>
      </c>
      <c r="S5" s="25">
        <f t="shared" si="5"/>
        <v>9650</v>
      </c>
      <c r="IH5" s="26"/>
      <c r="II5" s="26"/>
      <c r="IJ5" s="26"/>
      <c r="IK5" s="26"/>
      <c r="IL5" s="26"/>
      <c r="IM5" s="26"/>
      <c r="IN5" s="26"/>
    </row>
    <row r="6" s="1" customFormat="1" ht="25" customHeight="1" spans="1:248">
      <c r="A6" s="14">
        <v>3</v>
      </c>
      <c r="B6" s="15" t="s">
        <v>17</v>
      </c>
      <c r="C6" s="20">
        <v>1</v>
      </c>
      <c r="D6" s="16">
        <v>500</v>
      </c>
      <c r="E6" s="17">
        <f t="shared" si="0"/>
        <v>500</v>
      </c>
      <c r="F6" s="21">
        <v>3</v>
      </c>
      <c r="G6" s="19">
        <v>1000</v>
      </c>
      <c r="H6" s="19">
        <v>200</v>
      </c>
      <c r="I6" s="17">
        <f t="shared" si="1"/>
        <v>3600</v>
      </c>
      <c r="J6" s="21">
        <v>2</v>
      </c>
      <c r="K6" s="19">
        <v>1250</v>
      </c>
      <c r="L6" s="16">
        <v>200</v>
      </c>
      <c r="M6" s="25">
        <f t="shared" si="2"/>
        <v>2900</v>
      </c>
      <c r="N6" s="20">
        <v>0</v>
      </c>
      <c r="O6" s="16">
        <v>500</v>
      </c>
      <c r="P6" s="16">
        <v>500</v>
      </c>
      <c r="Q6" s="25">
        <f t="shared" si="3"/>
        <v>0</v>
      </c>
      <c r="R6" s="14">
        <f t="shared" si="4"/>
        <v>6</v>
      </c>
      <c r="S6" s="25">
        <f t="shared" si="5"/>
        <v>7000</v>
      </c>
      <c r="IH6" s="26"/>
      <c r="II6" s="26"/>
      <c r="IJ6" s="26"/>
      <c r="IK6" s="26"/>
      <c r="IL6" s="26"/>
      <c r="IM6" s="26"/>
      <c r="IN6" s="26"/>
    </row>
    <row r="7" s="1" customFormat="1" ht="25" customHeight="1" spans="1:248">
      <c r="A7" s="14">
        <v>4</v>
      </c>
      <c r="B7" s="15" t="s">
        <v>18</v>
      </c>
      <c r="C7" s="20">
        <v>2</v>
      </c>
      <c r="D7" s="16">
        <v>500</v>
      </c>
      <c r="E7" s="17">
        <f t="shared" si="0"/>
        <v>1000</v>
      </c>
      <c r="F7" s="21">
        <v>13</v>
      </c>
      <c r="G7" s="19">
        <v>1000</v>
      </c>
      <c r="H7" s="19">
        <v>200</v>
      </c>
      <c r="I7" s="17">
        <f t="shared" si="1"/>
        <v>15600</v>
      </c>
      <c r="J7" s="21">
        <v>4</v>
      </c>
      <c r="K7" s="19">
        <v>1250</v>
      </c>
      <c r="L7" s="16">
        <v>200</v>
      </c>
      <c r="M7" s="25">
        <f t="shared" si="2"/>
        <v>5800</v>
      </c>
      <c r="N7" s="20">
        <v>0</v>
      </c>
      <c r="O7" s="16">
        <v>500</v>
      </c>
      <c r="P7" s="16">
        <v>500</v>
      </c>
      <c r="Q7" s="25">
        <f t="shared" si="3"/>
        <v>0</v>
      </c>
      <c r="R7" s="14">
        <f t="shared" si="4"/>
        <v>19</v>
      </c>
      <c r="S7" s="25">
        <f t="shared" si="5"/>
        <v>22400</v>
      </c>
      <c r="IH7" s="26"/>
      <c r="II7" s="26"/>
      <c r="IJ7" s="26"/>
      <c r="IK7" s="26"/>
      <c r="IL7" s="26"/>
      <c r="IM7" s="26"/>
      <c r="IN7" s="26"/>
    </row>
    <row r="8" s="1" customFormat="1" ht="25" customHeight="1" spans="1:248">
      <c r="A8" s="22" t="s">
        <v>7</v>
      </c>
      <c r="B8" s="23"/>
      <c r="C8" s="22">
        <f t="shared" ref="C8:F8" si="6">SUM(C4:C7)</f>
        <v>12</v>
      </c>
      <c r="D8" s="24"/>
      <c r="E8" s="17">
        <f t="shared" si="6"/>
        <v>6000</v>
      </c>
      <c r="F8" s="22">
        <f t="shared" si="6"/>
        <v>31</v>
      </c>
      <c r="G8" s="24"/>
      <c r="H8" s="16"/>
      <c r="I8" s="17">
        <f t="shared" ref="I8:N8" si="7">SUM(I4:I7)</f>
        <v>37200</v>
      </c>
      <c r="J8" s="22">
        <f t="shared" si="7"/>
        <v>17</v>
      </c>
      <c r="K8" s="24"/>
      <c r="L8" s="16"/>
      <c r="M8" s="25">
        <f t="shared" si="7"/>
        <v>24650</v>
      </c>
      <c r="N8" s="22">
        <f t="shared" si="7"/>
        <v>3</v>
      </c>
      <c r="O8" s="24"/>
      <c r="P8" s="16"/>
      <c r="Q8" s="25">
        <f t="shared" ref="Q8:S8" si="8">SUM(Q4:Q7)</f>
        <v>3000</v>
      </c>
      <c r="R8" s="14">
        <f t="shared" si="8"/>
        <v>63</v>
      </c>
      <c r="S8" s="25">
        <f t="shared" si="8"/>
        <v>70850</v>
      </c>
      <c r="IH8" s="26"/>
      <c r="II8" s="26"/>
      <c r="IJ8" s="26"/>
      <c r="IK8" s="26"/>
      <c r="IL8" s="26"/>
      <c r="IM8" s="26"/>
      <c r="IN8" s="26"/>
    </row>
  </sheetData>
  <mergeCells count="9">
    <mergeCell ref="A1:S1"/>
    <mergeCell ref="C2:E2"/>
    <mergeCell ref="F2:I2"/>
    <mergeCell ref="J2:M2"/>
    <mergeCell ref="N2:Q2"/>
    <mergeCell ref="R2:S2"/>
    <mergeCell ref="A8:B8"/>
    <mergeCell ref="A2:A3"/>
    <mergeCell ref="B2:B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统计表63人7.085万元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Young, Wild＆Free</cp:lastModifiedBy>
  <dcterms:created xsi:type="dcterms:W3CDTF">2022-09-01T04:38:00Z</dcterms:created>
  <dcterms:modified xsi:type="dcterms:W3CDTF">2022-11-02T02:55:50Z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F1EE46646D9646649C7B2EA4D11EE5F1</vt:lpwstr>
  </property>
  <property fmtid="{D5CDD505-2E9C-101B-9397-08002B2CF9AE}" pid="3" name="KSOProductBuildVer">
    <vt:lpwstr>2052-11.1.0.12598</vt:lpwstr>
  </property>
  <property fmtid="{D5CDD505-2E9C-101B-9397-08002B2CF9AE}" pid="4" name="KSOReadingLayout">
    <vt:bool>true</vt:bool>
  </property>
</Properties>
</file>