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</externalReferences>
  <definedNames>
    <definedName name="_xlfn.COUNTIFS" hidden="1">#NAME?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9"/>
            <rFont val="宋体"/>
            <family val="0"/>
          </rPr>
          <t>201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228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  <comment ref="A6" authorId="0">
      <text>
        <r>
          <rPr>
            <sz val="9"/>
            <rFont val="宋体"/>
            <family val="0"/>
          </rPr>
          <t>102</t>
        </r>
      </text>
    </comment>
    <comment ref="A8" authorId="0">
      <text>
        <r>
          <rPr>
            <sz val="9"/>
            <rFont val="宋体"/>
            <family val="0"/>
          </rPr>
          <t>10301</t>
        </r>
      </text>
    </comment>
    <comment ref="A9" authorId="0">
      <text>
        <r>
          <rPr>
            <sz val="9"/>
            <rFont val="宋体"/>
            <family val="0"/>
          </rPr>
          <t>10302</t>
        </r>
      </text>
    </comment>
    <comment ref="A11" authorId="0">
      <text>
        <r>
          <rPr>
            <sz val="9"/>
            <rFont val="宋体"/>
            <family val="0"/>
          </rPr>
          <t>1030301</t>
        </r>
      </text>
    </comment>
    <comment ref="A12" authorId="0">
      <text>
        <r>
          <rPr>
            <sz val="9"/>
            <rFont val="宋体"/>
            <family val="0"/>
          </rPr>
          <t>1030302</t>
        </r>
      </text>
    </comment>
    <comment ref="A13" authorId="0">
      <text>
        <r>
          <rPr>
            <sz val="9"/>
            <rFont val="宋体"/>
            <family val="0"/>
          </rPr>
          <t>10304</t>
        </r>
      </text>
    </comment>
    <comment ref="A14" authorId="0">
      <text>
        <r>
          <rPr>
            <sz val="9"/>
            <rFont val="宋体"/>
            <family val="0"/>
          </rPr>
          <t>10306</t>
        </r>
      </text>
    </comment>
    <comment ref="A15" authorId="0">
      <text>
        <r>
          <rPr>
            <sz val="9"/>
            <rFont val="宋体"/>
            <family val="0"/>
          </rPr>
          <t>10307</t>
        </r>
      </text>
    </comment>
    <comment ref="A16" authorId="0">
      <text>
        <r>
          <rPr>
            <sz val="9"/>
            <rFont val="宋体"/>
            <family val="0"/>
          </rPr>
          <t>104</t>
        </r>
      </text>
    </comment>
    <comment ref="A17" authorId="0">
      <text>
        <r>
          <rPr>
            <sz val="9"/>
            <rFont val="宋体"/>
            <family val="0"/>
          </rPr>
          <t>105</t>
        </r>
      </text>
    </comment>
    <comment ref="A18" authorId="0">
      <text>
        <r>
          <rPr>
            <sz val="9"/>
            <rFont val="宋体"/>
            <family val="0"/>
          </rPr>
          <t>106</t>
        </r>
      </text>
    </comment>
    <comment ref="A19" authorId="0">
      <text>
        <r>
          <rPr>
            <sz val="9"/>
            <rFont val="宋体"/>
            <family val="0"/>
          </rPr>
          <t>108</t>
        </r>
      </text>
    </comment>
    <comment ref="A20" authorId="0">
      <text>
        <r>
          <rPr>
            <sz val="9"/>
            <rFont val="宋体"/>
            <family val="0"/>
          </rPr>
          <t>109</t>
        </r>
      </text>
    </comment>
    <comment ref="A21" authorId="0">
      <text>
        <r>
          <rPr>
            <sz val="9"/>
            <rFont val="宋体"/>
            <family val="0"/>
          </rPr>
          <t>110</t>
        </r>
      </text>
    </comment>
    <comment ref="A38" authorId="0">
      <text>
        <r>
          <rPr>
            <sz val="9"/>
            <rFont val="宋体"/>
            <family val="0"/>
          </rPr>
          <t>1070101</t>
        </r>
      </text>
    </comment>
    <comment ref="A41" authorId="0">
      <text>
        <r>
          <rPr>
            <sz val="9"/>
            <rFont val="宋体"/>
            <family val="0"/>
          </rPr>
          <t>1070102</t>
        </r>
      </text>
    </comment>
    <comment ref="A42" authorId="0">
      <text>
        <r>
          <rPr>
            <sz val="9"/>
            <rFont val="宋体"/>
            <family val="0"/>
          </rPr>
          <t>107010301</t>
        </r>
      </text>
    </comment>
    <comment ref="A43" authorId="0">
      <text>
        <r>
          <rPr>
            <sz val="9"/>
            <rFont val="宋体"/>
            <family val="0"/>
          </rPr>
          <t>107010303</t>
        </r>
      </text>
    </comment>
    <comment ref="A44" authorId="0">
      <text>
        <r>
          <rPr>
            <sz val="9"/>
            <rFont val="宋体"/>
            <family val="0"/>
          </rPr>
          <t>107010304</t>
        </r>
      </text>
    </comment>
    <comment ref="A45" authorId="0">
      <text>
        <r>
          <rPr>
            <sz val="9"/>
            <rFont val="宋体"/>
            <family val="0"/>
          </rPr>
          <t>107010305</t>
        </r>
      </text>
    </comment>
    <comment ref="A46" authorId="0">
      <text>
        <r>
          <rPr>
            <sz val="9"/>
            <rFont val="宋体"/>
            <family val="0"/>
          </rPr>
          <t>107010306</t>
        </r>
      </text>
    </comment>
  </commentList>
</comments>
</file>

<file path=xl/sharedStrings.xml><?xml version="1.0" encoding="utf-8"?>
<sst xmlns="http://schemas.openxmlformats.org/spreadsheetml/2006/main" count="631" uniqueCount="271">
  <si>
    <t>附件1</t>
  </si>
  <si>
    <t xml:space="preserve"> 部  门  收  支  预  算  总  表</t>
  </si>
  <si>
    <t>单位：千元</t>
  </si>
  <si>
    <t>收                             入</t>
  </si>
  <si>
    <t>支                        出</t>
  </si>
  <si>
    <t>项                    目</t>
  </si>
  <si>
    <t>预算数</t>
  </si>
  <si>
    <t>项             目</t>
  </si>
  <si>
    <t xml:space="preserve">   上年结余收入</t>
  </si>
  <si>
    <t xml:space="preserve">       政府性基金结余</t>
  </si>
  <si>
    <t xml:space="preserve">       专项收入结余</t>
  </si>
  <si>
    <t xml:space="preserve">       国有资源(资产)有偿使用收入结余</t>
  </si>
  <si>
    <t xml:space="preserve">       其他收入结余</t>
  </si>
  <si>
    <t xml:space="preserve">       贷款转贷回收本金收入结余</t>
  </si>
  <si>
    <t xml:space="preserve">       债务收入结余</t>
  </si>
  <si>
    <t>收      入      总      计</t>
  </si>
  <si>
    <t>支　　　出　　　总　　　计</t>
  </si>
  <si>
    <t>注：本表为参考表样，各市县应根据自身实际情况对表格进行调整。</t>
  </si>
  <si>
    <t>附件2</t>
  </si>
  <si>
    <t>部 门 支 出 预 算 表</t>
  </si>
  <si>
    <t>科目编码</t>
  </si>
  <si>
    <t>科目</t>
  </si>
  <si>
    <t>合计</t>
  </si>
  <si>
    <t>基本支出</t>
  </si>
  <si>
    <t>项目支出</t>
  </si>
  <si>
    <t>备注</t>
  </si>
  <si>
    <t>01</t>
  </si>
  <si>
    <t>附件3</t>
  </si>
  <si>
    <t>部 门 基 本 支 出 预 算 表</t>
  </si>
  <si>
    <t>小计</t>
  </si>
  <si>
    <t>工资福利支出</t>
  </si>
  <si>
    <t>商品和服务支出</t>
  </si>
  <si>
    <t>对个人和家庭的补助</t>
  </si>
  <si>
    <t>分流人员</t>
  </si>
  <si>
    <t>附件4</t>
  </si>
  <si>
    <t>部 门 项 目 支 出 预 算 表</t>
  </si>
  <si>
    <t>专项业务类</t>
  </si>
  <si>
    <t>发展建设类</t>
  </si>
  <si>
    <t>附件5</t>
  </si>
  <si>
    <t>部门基本支出预算表之一</t>
  </si>
  <si>
    <t>单位(科目)名称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</si>
  <si>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</si>
  <si>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</si>
  <si>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</si>
  <si>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</si>
  <si>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</si>
  <si>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</si>
  <si>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</si>
  <si>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年休假报酬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</si>
  <si>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</si>
  <si>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</si>
  <si>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</si>
  <si>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</si>
  <si>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</si>
  <si>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</si>
  <si>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</si>
  <si>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</si>
  <si>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</si>
  <si>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</si>
  <si>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**</t>
  </si>
  <si>
    <t>经费拨款</t>
  </si>
  <si>
    <t>附件6</t>
  </si>
  <si>
    <t>部门基本支出预算表之二</t>
  </si>
  <si>
    <t>办公费</t>
  </si>
  <si>
    <t>咨询费</t>
  </si>
  <si>
    <t>手续费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</si>
  <si>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</si>
  <si>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</si>
  <si>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</si>
  <si>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</si>
  <si>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</si>
  <si>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</si>
  <si>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</si>
  <si>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</si>
  <si>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</si>
  <si>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</si>
  <si>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</si>
  <si>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</si>
  <si>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</si>
  <si>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</si>
  <si>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其他办公经费</t>
  </si>
  <si>
    <t>离休费公用</t>
  </si>
  <si>
    <t>生均公用定额</t>
  </si>
  <si>
    <t>其他商品和服务</t>
  </si>
  <si>
    <t>附件7</t>
  </si>
  <si>
    <t>部门基本支出预算表之三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</si>
  <si>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</si>
  <si>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</si>
  <si>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</si>
  <si>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</si>
  <si>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</si>
  <si>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</si>
  <si>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</si>
  <si>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</si>
  <si>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</si>
  <si>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</si>
  <si>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</si>
  <si>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</si>
  <si>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</si>
  <si>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附件8</t>
  </si>
  <si>
    <t>“三公”经费财政拨款支出预算表</t>
  </si>
  <si>
    <t>因公出国（境）费</t>
  </si>
  <si>
    <t>公务用车购置及运行费</t>
  </si>
  <si>
    <t>公务接待费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</si>
  <si>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3.本表为参考表样，各市县应根据自身实际情况对表格进行调整。</t>
  </si>
  <si>
    <t xml:space="preserve">  一、一般公共服务</t>
  </si>
  <si>
    <t xml:space="preserve">  二、外交</t>
  </si>
  <si>
    <t xml:space="preserve">  三、国防</t>
  </si>
  <si>
    <t xml:space="preserve">  四、公共安全</t>
  </si>
  <si>
    <t xml:space="preserve">  五、教育</t>
  </si>
  <si>
    <t xml:space="preserve">  六、科学技术</t>
  </si>
  <si>
    <t xml:space="preserve">  七、文化体育与传媒</t>
  </si>
  <si>
    <t xml:space="preserve">  八、社会保障和就业</t>
  </si>
  <si>
    <t xml:space="preserve">  九、社会保险基金支出</t>
  </si>
  <si>
    <t xml:space="preserve">  十、医疗卫生</t>
  </si>
  <si>
    <t xml:space="preserve">  十一、节能环保</t>
  </si>
  <si>
    <t xml:space="preserve">  十二、城乡社区事务</t>
  </si>
  <si>
    <t xml:space="preserve">  十三、农林水事</t>
  </si>
  <si>
    <t xml:space="preserve">  十四、交通运输</t>
  </si>
  <si>
    <t xml:space="preserve">  十五、资源勘探电力信息等事务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</si>
  <si>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</si>
  <si>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</si>
  <si>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</si>
  <si>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</si>
  <si>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</si>
  <si>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 xml:space="preserve">  二十一、粮油物资管理事务</t>
  </si>
  <si>
    <t xml:space="preserve">  二十二、储备事务支出</t>
  </si>
  <si>
    <t xml:space="preserve">  二十三、预备费</t>
  </si>
  <si>
    <t xml:space="preserve">  二十四、国债还本付息支出</t>
  </si>
  <si>
    <t xml:space="preserve">  二十五、其它支出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</si>
  <si>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</si>
  <si>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</si>
  <si>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</si>
  <si>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</si>
  <si>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年 收 入 合 计</t>
  </si>
  <si>
    <t xml:space="preserve">  本 年 支 出 合 计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</si>
  <si>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</si>
  <si>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</si>
  <si>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</si>
  <si>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</si>
  <si>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</si>
  <si>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国库管理的行政事业性收费收入</t>
  </si>
  <si>
    <t xml:space="preserve">         专户管理的行政事业性收费收入</t>
  </si>
  <si>
    <t xml:space="preserve">      罚没收入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</si>
  <si>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</si>
  <si>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</si>
  <si>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</si>
  <si>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</si>
  <si>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</si>
  <si>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</si>
  <si>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</si>
  <si>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</si>
  <si>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 xml:space="preserve">  三十、结余结转下年支出</t>
  </si>
  <si>
    <t xml:space="preserve">  </t>
  </si>
  <si>
    <t xml:space="preserve"> 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</si>
  <si>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</si>
  <si>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</si>
  <si>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</si>
  <si>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专户管理的收费结余结转</t>
  </si>
  <si>
    <t xml:space="preserve">  罚没收入结余结转</t>
  </si>
  <si>
    <t xml:space="preserve">  国有资源(资产)有偿使用收入结余结转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</si>
  <si>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</si>
  <si>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</si>
  <si>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</si>
  <si>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</si>
  <si>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</si>
  <si>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</si>
  <si>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 xml:space="preserve">  九、转移性收入</t>
  </si>
  <si>
    <t xml:space="preserve">       预算外结余</t>
  </si>
  <si>
    <t>单位名称</t>
  </si>
  <si>
    <t xml:space="preserve">    2011001-行政运行（人力资源）</t>
  </si>
  <si>
    <t xml:space="preserve">    2080199-其他人力资源和社会保障管理事务支出</t>
  </si>
  <si>
    <t xml:space="preserve">    2080501-归口管理的行政单位离退休</t>
  </si>
  <si>
    <t xml:space="preserve">    2100501-行政单位医疗</t>
  </si>
  <si>
    <t xml:space="preserve">    2210201-住房公积金</t>
  </si>
  <si>
    <t>海口市美兰区人力资源和社会保障局</t>
  </si>
  <si>
    <t>10</t>
  </si>
  <si>
    <t>01</t>
  </si>
  <si>
    <t>210</t>
  </si>
  <si>
    <t>05</t>
  </si>
  <si>
    <t>01</t>
  </si>
  <si>
    <t>208</t>
  </si>
  <si>
    <t>221</t>
  </si>
  <si>
    <t>02</t>
  </si>
  <si>
    <t>01</t>
  </si>
  <si>
    <t>201</t>
  </si>
  <si>
    <t>10</t>
  </si>
  <si>
    <t>99</t>
  </si>
  <si>
    <t xml:space="preserve">    2080101-行政运行</t>
  </si>
  <si>
    <t>99</t>
  </si>
  <si>
    <t>07</t>
  </si>
  <si>
    <t xml:space="preserve">    2080103-机关服务</t>
  </si>
  <si>
    <t xml:space="preserve">    2080502-事业单位离退休</t>
  </si>
  <si>
    <t xml:space="preserve">    2100502-事业单位医疗</t>
  </si>
  <si>
    <t>03</t>
  </si>
  <si>
    <t>210</t>
  </si>
  <si>
    <t>05</t>
  </si>
  <si>
    <t>02</t>
  </si>
  <si>
    <t xml:space="preserve">    2050399-其他职业教育支出</t>
  </si>
  <si>
    <t>205</t>
  </si>
  <si>
    <t>单位名称</t>
  </si>
  <si>
    <t>海口市美兰区劳动就业和社会保障管理中心</t>
  </si>
  <si>
    <t>海口市美兰区劳动保障监察大队</t>
  </si>
  <si>
    <t>海口市美兰区农村社会养老保险事业管理处</t>
  </si>
  <si>
    <t>海口市美兰区劳动人事争议仲裁院</t>
  </si>
  <si>
    <t>海口市美兰区职业教育中心</t>
  </si>
  <si>
    <t xml:space="preserve">    2011099-其他人事事务支出</t>
  </si>
  <si>
    <t xml:space="preserve">    2011006-军队转业干部安置</t>
  </si>
  <si>
    <t>201</t>
  </si>
  <si>
    <t>06</t>
  </si>
  <si>
    <t xml:space="preserve">    2080199-其他人力资源和社会保障管理事务支出</t>
  </si>
  <si>
    <t>208</t>
  </si>
  <si>
    <t xml:space="preserve">    2080106-就业管理事务</t>
  </si>
  <si>
    <t>06</t>
  </si>
  <si>
    <t xml:space="preserve">    2080105-劳动保障监察</t>
  </si>
  <si>
    <t xml:space="preserve">    2080104-综合业务管理</t>
  </si>
  <si>
    <t>04</t>
  </si>
  <si>
    <t xml:space="preserve">    2080107-社会保险业务管理事务</t>
  </si>
  <si>
    <t xml:space="preserve">    2080112-劳动人事争议调解仲裁</t>
  </si>
  <si>
    <t>12</t>
  </si>
  <si>
    <t>2692.70</t>
  </si>
  <si>
    <t>海口市美兰区人力资源和社会保障局</t>
  </si>
  <si>
    <t>4.00</t>
  </si>
  <si>
    <t>79.50</t>
  </si>
  <si>
    <t>海口市美兰区农村社会养老保险事业管理处</t>
  </si>
  <si>
    <t>2.50</t>
  </si>
  <si>
    <t>48.17</t>
  </si>
  <si>
    <t>1.50</t>
  </si>
  <si>
    <t>29.80</t>
  </si>
  <si>
    <t>79.30</t>
  </si>
  <si>
    <t>270.00</t>
  </si>
  <si>
    <t>244.50</t>
  </si>
  <si>
    <t>140.00</t>
  </si>
  <si>
    <t>155.00</t>
  </si>
  <si>
    <t>海口市美兰区人力资源和社会保障局</t>
  </si>
  <si>
    <t>海口市美兰区劳动就业和社会保障管理中心</t>
  </si>
  <si>
    <t>海口市美兰区劳动保障监察大队</t>
  </si>
  <si>
    <t>海口市美兰区农村社会养老保险事业管理处</t>
  </si>
  <si>
    <t>海口市美兰区劳动人事争议仲裁院</t>
  </si>
  <si>
    <t>海口市美兰区职业教育中心</t>
  </si>
  <si>
    <t>1,463.30</t>
  </si>
  <si>
    <t>1,509.30</t>
  </si>
  <si>
    <t>1,224.12</t>
  </si>
  <si>
    <t>海口市美兰区劳动就业和社会保障管理中心</t>
  </si>
  <si>
    <t>海口市美兰区劳动保障监察大队</t>
  </si>
  <si>
    <t>海口市美兰区农村社会养老保险事业管理处</t>
  </si>
  <si>
    <t>海口市美兰区劳动人事争议仲裁院</t>
  </si>
  <si>
    <t>海口市美兰区职业教育中心</t>
  </si>
  <si>
    <t>水电费</t>
  </si>
  <si>
    <t>经费拨款</t>
  </si>
  <si>
    <t>610.12</t>
  </si>
  <si>
    <t>234.24</t>
  </si>
  <si>
    <t>188.58</t>
  </si>
  <si>
    <t>122.87</t>
  </si>
  <si>
    <t>18.72</t>
  </si>
  <si>
    <t>9.36</t>
  </si>
  <si>
    <t>17.50</t>
  </si>
  <si>
    <t>3.00</t>
  </si>
  <si>
    <t>385.32</t>
  </si>
  <si>
    <t>99.01</t>
  </si>
  <si>
    <t>158.37</t>
  </si>
  <si>
    <t>83.50</t>
  </si>
  <si>
    <t>50.67</t>
  </si>
  <si>
    <t>31.30</t>
  </si>
  <si>
    <t>52.04</t>
  </si>
  <si>
    <t>65.71</t>
  </si>
  <si>
    <t>49.54</t>
  </si>
  <si>
    <t>2016年预算数</t>
  </si>
  <si>
    <t>部门：</t>
  </si>
  <si>
    <t>单位：千元</t>
  </si>
  <si>
    <t>总计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</si>
</sst>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#,##0.0"/>
    <numFmt numFmtId="179" formatCode="#,##0_ "/>
    <numFmt numFmtId="180" formatCode="0.0_ "/>
    <numFmt numFmtId="181" formatCode="#,##0.0_ "/>
    <numFmt numFmtId="182" formatCode="#,##0.0000"/>
  </numFmts>
  <fonts count="5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黑体"/>
      <family val="3"/>
    </font>
    <font>
      <b/>
      <sz val="22"/>
      <name val="黑体"/>
      <family val="3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37" fontId="24" fillId="0" borderId="0">
      <alignment/>
      <protection/>
    </xf>
    <xf numFmtId="0" fontId="25" fillId="0" borderId="0">
      <alignment/>
      <protection/>
    </xf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>
      <alignment/>
      <protection/>
    </xf>
    <xf numFmtId="0" fontId="4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>
      <alignment/>
      <protection/>
    </xf>
    <xf numFmtId="0" fontId="44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0" borderId="4" applyNumberFormat="0" applyFill="0" applyAlignment="0" applyProtection="0"/>
    <xf numFmtId="0" fontId="26" fillId="0" borderId="0" applyNumberFormat="0" applyFill="0" applyBorder="0" applyAlignment="0" applyProtection="0"/>
    <xf numFmtId="37" fontId="24" fillId="0" borderId="0">
      <alignment/>
      <protection/>
    </xf>
    <xf numFmtId="0" fontId="32" fillId="16" borderId="5" applyNumberFormat="0" applyAlignment="0" applyProtection="0"/>
    <xf numFmtId="0" fontId="22" fillId="17" borderId="6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16" borderId="8" applyNumberFormat="0" applyAlignment="0" applyProtection="0"/>
    <xf numFmtId="0" fontId="31" fillId="7" borderId="5" applyNumberFormat="0" applyAlignment="0" applyProtection="0"/>
    <xf numFmtId="0" fontId="3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6" fillId="0" borderId="0">
      <alignment/>
      <protection/>
    </xf>
    <xf numFmtId="0" fontId="4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107" applyFont="1">
      <alignment vertical="center"/>
      <protection/>
    </xf>
    <xf numFmtId="0" fontId="1" fillId="0" borderId="0" xfId="101">
      <alignment/>
      <protection/>
    </xf>
    <xf numFmtId="0" fontId="1" fillId="0" borderId="0" xfId="107">
      <alignment vertical="center"/>
      <protection/>
    </xf>
    <xf numFmtId="0" fontId="4" fillId="0" borderId="10" xfId="107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109" applyFont="1" applyBorder="1" applyAlignment="1">
      <alignment horizontal="center" vertical="center" wrapText="1"/>
      <protection/>
    </xf>
    <xf numFmtId="0" fontId="8" fillId="0" borderId="10" xfId="109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0" xfId="102" applyFont="1" applyFill="1" applyAlignment="1">
      <alignment horizontal="left" vertical="center"/>
      <protection/>
    </xf>
    <xf numFmtId="179" fontId="9" fillId="0" borderId="0" xfId="102" applyNumberFormat="1" applyFont="1" applyFill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3" fontId="9" fillId="0" borderId="0" xfId="102" applyNumberFormat="1" applyFont="1" applyFill="1">
      <alignment vertical="center"/>
      <protection/>
    </xf>
    <xf numFmtId="3" fontId="9" fillId="0" borderId="0" xfId="102" applyNumberFormat="1" applyFont="1" applyFill="1" applyBorder="1">
      <alignment vertical="center"/>
      <protection/>
    </xf>
    <xf numFmtId="180" fontId="10" fillId="0" borderId="10" xfId="156" applyNumberFormat="1" applyFont="1" applyFill="1" applyBorder="1" applyAlignment="1">
      <alignment vertical="center"/>
    </xf>
    <xf numFmtId="178" fontId="9" fillId="0" borderId="0" xfId="102" applyNumberFormat="1" applyFont="1" applyFill="1" applyBorder="1">
      <alignment vertical="center"/>
      <protection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102" applyFont="1" applyFill="1">
      <alignment vertical="center"/>
      <protection/>
    </xf>
    <xf numFmtId="181" fontId="9" fillId="0" borderId="0" xfId="102" applyNumberFormat="1" applyFont="1" applyFill="1">
      <alignment vertical="center"/>
      <protection/>
    </xf>
    <xf numFmtId="0" fontId="12" fillId="0" borderId="0" xfId="102" applyFont="1" applyFill="1">
      <alignment vertical="center"/>
      <protection/>
    </xf>
    <xf numFmtId="0" fontId="2" fillId="0" borderId="0" xfId="0" applyFont="1" applyFill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106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5" fillId="0" borderId="0" xfId="106" applyFont="1" applyFill="1" applyAlignment="1">
      <alignment horizontal="center" vertical="center"/>
      <protection/>
    </xf>
    <xf numFmtId="0" fontId="13" fillId="0" borderId="0" xfId="106" applyFont="1" applyFill="1" applyAlignment="1">
      <alignment horizontal="center" vertical="center"/>
      <protection/>
    </xf>
    <xf numFmtId="0" fontId="13" fillId="0" borderId="0" xfId="106" applyFont="1" applyFill="1" applyAlignment="1">
      <alignment horizontal="left" vertical="center"/>
      <protection/>
    </xf>
    <xf numFmtId="0" fontId="13" fillId="0" borderId="0" xfId="106" applyFont="1" applyFill="1" applyAlignment="1">
      <alignment vertical="center"/>
      <protection/>
    </xf>
    <xf numFmtId="0" fontId="13" fillId="0" borderId="0" xfId="106" applyFont="1" applyFill="1">
      <alignment vertical="center"/>
      <protection/>
    </xf>
    <xf numFmtId="0" fontId="13" fillId="0" borderId="0" xfId="106" applyFont="1" applyFill="1" applyBorder="1" applyAlignment="1">
      <alignment horizontal="left" vertical="center"/>
      <protection/>
    </xf>
    <xf numFmtId="0" fontId="16" fillId="0" borderId="10" xfId="106" applyFont="1" applyFill="1" applyBorder="1" applyAlignment="1">
      <alignment horizontal="center" vertical="center" wrapText="1"/>
      <protection/>
    </xf>
    <xf numFmtId="49" fontId="17" fillId="0" borderId="10" xfId="106" applyNumberFormat="1" applyFont="1" applyFill="1" applyBorder="1" applyAlignment="1">
      <alignment horizontal="center" vertical="center" wrapText="1"/>
      <protection/>
    </xf>
    <xf numFmtId="0" fontId="13" fillId="0" borderId="10" xfId="106" applyFont="1" applyFill="1" applyBorder="1" applyAlignment="1">
      <alignment horizontal="left" vertical="center"/>
      <protection/>
    </xf>
    <xf numFmtId="0" fontId="15" fillId="0" borderId="0" xfId="105" applyFont="1" applyFill="1" applyAlignment="1">
      <alignment horizontal="center" vertical="center"/>
      <protection/>
    </xf>
    <xf numFmtId="0" fontId="13" fillId="0" borderId="0" xfId="105" applyFont="1" applyFill="1" applyAlignment="1">
      <alignment horizontal="center" vertical="center"/>
      <protection/>
    </xf>
    <xf numFmtId="0" fontId="13" fillId="0" borderId="0" xfId="105" applyFont="1" applyFill="1" applyAlignment="1">
      <alignment horizontal="left" vertical="center"/>
      <protection/>
    </xf>
    <xf numFmtId="0" fontId="13" fillId="0" borderId="0" xfId="105" applyFont="1" applyFill="1" applyAlignment="1">
      <alignment vertical="center"/>
      <protection/>
    </xf>
    <xf numFmtId="0" fontId="13" fillId="0" borderId="0" xfId="105" applyFont="1" applyFill="1">
      <alignment vertical="center"/>
      <protection/>
    </xf>
    <xf numFmtId="0" fontId="13" fillId="0" borderId="0" xfId="105" applyFont="1" applyFill="1" applyBorder="1" applyAlignment="1">
      <alignment horizontal="left" vertical="center"/>
      <protection/>
    </xf>
    <xf numFmtId="0" fontId="13" fillId="0" borderId="10" xfId="105" applyFont="1" applyFill="1" applyBorder="1" applyAlignment="1">
      <alignment horizontal="center" vertical="center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 shrinkToFit="1"/>
      <protection/>
    </xf>
    <xf numFmtId="0" fontId="16" fillId="0" borderId="10" xfId="105" applyFont="1" applyFill="1" applyBorder="1" applyAlignment="1">
      <alignment horizontal="right" vertical="center"/>
      <protection/>
    </xf>
    <xf numFmtId="0" fontId="13" fillId="0" borderId="10" xfId="105" applyFont="1" applyFill="1" applyBorder="1" applyAlignment="1">
      <alignment horizontal="left" vertical="center"/>
      <protection/>
    </xf>
    <xf numFmtId="0" fontId="15" fillId="0" borderId="0" xfId="104" applyFont="1" applyFill="1" applyAlignment="1">
      <alignment horizontal="center" vertical="center"/>
      <protection/>
    </xf>
    <xf numFmtId="0" fontId="13" fillId="0" borderId="0" xfId="104" applyFont="1" applyFill="1" applyAlignment="1">
      <alignment horizontal="center" vertical="center"/>
      <protection/>
    </xf>
    <xf numFmtId="0" fontId="13" fillId="0" borderId="0" xfId="104" applyFont="1" applyFill="1" applyAlignment="1">
      <alignment horizontal="left" vertical="center"/>
      <protection/>
    </xf>
    <xf numFmtId="0" fontId="13" fillId="0" borderId="0" xfId="104" applyFont="1" applyFill="1" applyAlignment="1">
      <alignment vertical="center"/>
      <protection/>
    </xf>
    <xf numFmtId="0" fontId="13" fillId="0" borderId="0" xfId="104" applyFont="1" applyFill="1">
      <alignment vertical="center"/>
      <protection/>
    </xf>
    <xf numFmtId="0" fontId="13" fillId="0" borderId="0" xfId="104" applyFont="1" applyFill="1" applyBorder="1" applyAlignment="1">
      <alignment horizontal="left" vertical="center"/>
      <protection/>
    </xf>
    <xf numFmtId="0" fontId="13" fillId="0" borderId="10" xfId="104" applyFont="1" applyFill="1" applyBorder="1" applyAlignment="1">
      <alignment horizontal="center" vertical="center"/>
      <protection/>
    </xf>
    <xf numFmtId="0" fontId="13" fillId="0" borderId="10" xfId="104" applyFont="1" applyFill="1" applyBorder="1" applyAlignment="1">
      <alignment horizontal="center" vertical="center" wrapText="1"/>
      <protection/>
    </xf>
    <xf numFmtId="0" fontId="13" fillId="0" borderId="10" xfId="104" applyFont="1" applyFill="1" applyBorder="1" applyAlignment="1">
      <alignment horizontal="left" vertical="center"/>
      <protection/>
    </xf>
    <xf numFmtId="0" fontId="18" fillId="0" borderId="0" xfId="108" applyFont="1" applyFill="1" applyAlignment="1">
      <alignment vertical="center"/>
      <protection/>
    </xf>
    <xf numFmtId="0" fontId="1" fillId="0" borderId="0" xfId="108" applyFont="1" applyFill="1" applyAlignment="1">
      <alignment vertical="center"/>
      <protection/>
    </xf>
    <xf numFmtId="0" fontId="1" fillId="0" borderId="0" xfId="108" applyFill="1">
      <alignment vertical="center"/>
      <protection/>
    </xf>
    <xf numFmtId="0" fontId="2" fillId="0" borderId="0" xfId="108" applyNumberFormat="1" applyFont="1" applyFill="1" applyBorder="1" applyAlignment="1" applyProtection="1">
      <alignment vertical="center"/>
      <protection/>
    </xf>
    <xf numFmtId="0" fontId="19" fillId="0" borderId="0" xfId="108" applyFont="1" applyFill="1" applyAlignment="1">
      <alignment horizontal="centerContinuous" vertical="center"/>
      <protection/>
    </xf>
    <xf numFmtId="0" fontId="13" fillId="0" borderId="0" xfId="108" applyFont="1" applyFill="1" applyAlignment="1">
      <alignment horizontal="left" vertical="center"/>
      <protection/>
    </xf>
    <xf numFmtId="0" fontId="13" fillId="0" borderId="0" xfId="108" applyFont="1" applyFill="1" applyAlignment="1">
      <alignment horizontal="center" vertical="center"/>
      <protection/>
    </xf>
    <xf numFmtId="0" fontId="13" fillId="0" borderId="0" xfId="108" applyFont="1" applyFill="1" applyAlignment="1">
      <alignment horizontal="right" vertical="center"/>
      <protection/>
    </xf>
    <xf numFmtId="0" fontId="13" fillId="0" borderId="10" xfId="108" applyNumberFormat="1" applyFont="1" applyFill="1" applyBorder="1" applyAlignment="1" applyProtection="1">
      <alignment horizontal="centerContinuous" vertical="center"/>
      <protection/>
    </xf>
    <xf numFmtId="0" fontId="13" fillId="0" borderId="10" xfId="108" applyNumberFormat="1" applyFont="1" applyFill="1" applyBorder="1" applyAlignment="1" applyProtection="1">
      <alignment horizontal="center" vertical="center"/>
      <protection/>
    </xf>
    <xf numFmtId="0" fontId="13" fillId="0" borderId="10" xfId="108" applyNumberFormat="1" applyFont="1" applyFill="1" applyBorder="1" applyAlignment="1" applyProtection="1">
      <alignment vertical="center"/>
      <protection/>
    </xf>
    <xf numFmtId="178" fontId="13" fillId="0" borderId="10" xfId="108" applyNumberFormat="1" applyFont="1" applyFill="1" applyBorder="1" applyAlignment="1" applyProtection="1">
      <alignment horizontal="right" vertical="center"/>
      <protection/>
    </xf>
    <xf numFmtId="0" fontId="13" fillId="24" borderId="10" xfId="108" applyNumberFormat="1" applyFont="1" applyFill="1" applyBorder="1" applyAlignment="1" applyProtection="1">
      <alignment vertical="center"/>
      <protection/>
    </xf>
    <xf numFmtId="0" fontId="13" fillId="0" borderId="10" xfId="108" applyFont="1" applyFill="1" applyBorder="1" applyAlignment="1">
      <alignment horizontal="left" vertical="center"/>
      <protection/>
    </xf>
    <xf numFmtId="0" fontId="1" fillId="0" borderId="10" xfId="108" applyFont="1" applyFill="1" applyBorder="1" applyAlignment="1">
      <alignment vertical="center"/>
      <protection/>
    </xf>
    <xf numFmtId="178" fontId="13" fillId="0" borderId="10" xfId="108" applyNumberFormat="1" applyFont="1" applyFill="1" applyBorder="1" applyAlignment="1">
      <alignment horizontal="right" vertical="center"/>
      <protection/>
    </xf>
    <xf numFmtId="49" fontId="20" fillId="24" borderId="10" xfId="0" applyNumberFormat="1" applyFont="1" applyFill="1" applyBorder="1" applyAlignment="1">
      <alignment horizontal="left" vertical="center"/>
    </xf>
    <xf numFmtId="4" fontId="20" fillId="24" borderId="10" xfId="0" applyNumberFormat="1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left" vertical="center"/>
    </xf>
    <xf numFmtId="49" fontId="3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/>
    </xf>
    <xf numFmtId="4" fontId="2" fillId="24" borderId="10" xfId="0" applyNumberFormat="1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49" fontId="13" fillId="0" borderId="10" xfId="104" applyNumberFormat="1" applyFont="1" applyFill="1" applyBorder="1" applyAlignment="1">
      <alignment horizontal="center" vertical="center"/>
      <protection/>
    </xf>
    <xf numFmtId="49" fontId="13" fillId="0" borderId="10" xfId="104" applyNumberFormat="1" applyFont="1" applyFill="1" applyBorder="1" applyAlignment="1">
      <alignment vertical="center"/>
      <protection/>
    </xf>
    <xf numFmtId="4" fontId="20" fillId="24" borderId="14" xfId="0" applyNumberFormat="1" applyFont="1" applyFill="1" applyBorder="1" applyAlignment="1">
      <alignment horizontal="right" vertical="center"/>
    </xf>
    <xf numFmtId="4" fontId="13" fillId="0" borderId="10" xfId="104" applyNumberFormat="1" applyFont="1" applyFill="1" applyBorder="1" applyAlignment="1">
      <alignment horizontal="left" vertical="center"/>
      <protection/>
    </xf>
    <xf numFmtId="0" fontId="13" fillId="0" borderId="10" xfId="104" applyFont="1" applyFill="1" applyBorder="1" applyAlignment="1">
      <alignment horizontal="right" vertical="center"/>
      <protection/>
    </xf>
    <xf numFmtId="4" fontId="20" fillId="24" borderId="15" xfId="0" applyNumberFormat="1" applyFont="1" applyFill="1" applyBorder="1" applyAlignment="1">
      <alignment horizontal="right" vertical="center"/>
    </xf>
    <xf numFmtId="4" fontId="13" fillId="0" borderId="10" xfId="104" applyNumberFormat="1" applyFont="1" applyFill="1" applyBorder="1" applyAlignment="1">
      <alignment horizontal="center" vertical="center"/>
      <protection/>
    </xf>
    <xf numFmtId="4" fontId="16" fillId="0" borderId="10" xfId="104" applyNumberFormat="1" applyFont="1" applyFill="1" applyBorder="1" applyAlignment="1">
      <alignment horizontal="right" vertical="center"/>
      <protection/>
    </xf>
    <xf numFmtId="49" fontId="13" fillId="0" borderId="10" xfId="105" applyNumberFormat="1" applyFont="1" applyFill="1" applyBorder="1" applyAlignment="1">
      <alignment horizontal="left" vertical="center"/>
      <protection/>
    </xf>
    <xf numFmtId="4" fontId="20" fillId="24" borderId="10" xfId="0" applyNumberFormat="1" applyFont="1" applyFill="1" applyBorder="1" applyAlignment="1">
      <alignment horizontal="left" vertical="center"/>
    </xf>
    <xf numFmtId="0" fontId="16" fillId="0" borderId="10" xfId="105" applyFont="1" applyFill="1" applyBorder="1" applyAlignment="1">
      <alignment horizontal="left" vertical="center"/>
      <protection/>
    </xf>
    <xf numFmtId="0" fontId="13" fillId="0" borderId="10" xfId="106" applyFont="1" applyFill="1" applyBorder="1" applyAlignment="1">
      <alignment horizontal="left" vertical="center" wrapText="1"/>
      <protection/>
    </xf>
    <xf numFmtId="4" fontId="13" fillId="0" borderId="10" xfId="104" applyNumberFormat="1" applyFont="1" applyFill="1" applyBorder="1" applyAlignment="1">
      <alignment horizontal="right" vertical="center"/>
      <protection/>
    </xf>
    <xf numFmtId="49" fontId="13" fillId="0" borderId="10" xfId="106" applyNumberFormat="1" applyFont="1" applyFill="1" applyBorder="1" applyAlignment="1">
      <alignment horizontal="right" vertical="center"/>
      <protection/>
    </xf>
    <xf numFmtId="49" fontId="13" fillId="0" borderId="10" xfId="106" applyNumberFormat="1" applyFont="1" applyFill="1" applyBorder="1" applyAlignment="1">
      <alignment horizontal="left" vertical="center" wrapText="1"/>
      <protection/>
    </xf>
    <xf numFmtId="49" fontId="16" fillId="0" borderId="10" xfId="106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" fontId="21" fillId="0" borderId="10" xfId="0" applyNumberFormat="1" applyFont="1" applyFill="1" applyBorder="1" applyAlignment="1">
      <alignment horizontal="right" vertical="center"/>
    </xf>
    <xf numFmtId="177" fontId="50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6" xfId="107" applyFont="1" applyBorder="1" applyAlignment="1">
      <alignment vertical="center"/>
      <protection/>
    </xf>
    <xf numFmtId="0" fontId="1" fillId="0" borderId="10" xfId="107" applyFont="1" applyBorder="1">
      <alignment vertical="center"/>
      <protection/>
    </xf>
    <xf numFmtId="0" fontId="1" fillId="0" borderId="0" xfId="107" applyFont="1" applyAlignment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2" fillId="0" borderId="0" xfId="102" applyFont="1" applyFill="1" applyAlignment="1">
      <alignment horizontal="left" vertical="center"/>
      <protection/>
    </xf>
    <xf numFmtId="0" fontId="13" fillId="0" borderId="10" xfId="10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104" applyFont="1" applyFill="1" applyAlignment="1">
      <alignment horizontal="center" vertical="center"/>
      <protection/>
    </xf>
    <xf numFmtId="0" fontId="13" fillId="0" borderId="0" xfId="104" applyFont="1" applyFill="1" applyBorder="1" applyAlignment="1">
      <alignment horizontal="right" vertical="center" wrapText="1"/>
      <protection/>
    </xf>
    <xf numFmtId="0" fontId="13" fillId="0" borderId="10" xfId="104" applyFont="1" applyFill="1" applyBorder="1" applyAlignment="1">
      <alignment vertical="center"/>
      <protection/>
    </xf>
    <xf numFmtId="0" fontId="2" fillId="0" borderId="0" xfId="10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3" fillId="0" borderId="10" xfId="104" applyFont="1" applyFill="1" applyBorder="1" applyAlignment="1">
      <alignment horizontal="center" vertical="center"/>
      <protection/>
    </xf>
    <xf numFmtId="0" fontId="13" fillId="0" borderId="11" xfId="10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0" xfId="105" applyFont="1" applyFill="1" applyBorder="1" applyAlignment="1">
      <alignment horizontal="left" vertical="center" wrapText="1"/>
      <protection/>
    </xf>
    <xf numFmtId="0" fontId="13" fillId="0" borderId="11" xfId="105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105" applyFont="1" applyFill="1" applyBorder="1" applyAlignment="1">
      <alignment horizontal="left" vertical="center"/>
      <protection/>
    </xf>
    <xf numFmtId="0" fontId="13" fillId="0" borderId="13" xfId="105" applyFont="1" applyFill="1" applyBorder="1" applyAlignment="1">
      <alignment horizontal="left" vertical="center" wrapText="1"/>
      <protection/>
    </xf>
    <xf numFmtId="0" fontId="13" fillId="0" borderId="16" xfId="105" applyFont="1" applyFill="1" applyBorder="1" applyAlignment="1">
      <alignment horizontal="left" vertical="center" wrapText="1"/>
      <protection/>
    </xf>
    <xf numFmtId="0" fontId="3" fillId="0" borderId="0" xfId="105" applyFont="1" applyFill="1" applyAlignment="1">
      <alignment horizontal="center" vertical="center"/>
      <protection/>
    </xf>
    <xf numFmtId="0" fontId="13" fillId="0" borderId="17" xfId="105" applyFont="1" applyFill="1" applyBorder="1" applyAlignment="1">
      <alignment horizontal="right" vertical="center"/>
      <protection/>
    </xf>
    <xf numFmtId="0" fontId="13" fillId="0" borderId="10" xfId="10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3" fillId="0" borderId="10" xfId="105" applyFont="1" applyFill="1" applyBorder="1" applyAlignment="1">
      <alignment horizontal="center" vertical="center" wrapText="1"/>
      <protection/>
    </xf>
    <xf numFmtId="0" fontId="13" fillId="0" borderId="12" xfId="105" applyFont="1" applyFill="1" applyBorder="1" applyAlignment="1">
      <alignment horizontal="center" vertical="center"/>
      <protection/>
    </xf>
    <xf numFmtId="0" fontId="13" fillId="0" borderId="18" xfId="105" applyFont="1" applyFill="1" applyBorder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/>
      <protection/>
    </xf>
    <xf numFmtId="0" fontId="2" fillId="0" borderId="0" xfId="106" applyFont="1" applyFill="1" applyBorder="1" applyAlignment="1">
      <alignment horizontal="left" vertical="center"/>
      <protection/>
    </xf>
    <xf numFmtId="0" fontId="13" fillId="0" borderId="11" xfId="106" applyFont="1" applyFill="1" applyBorder="1" applyAlignment="1">
      <alignment horizontal="left" vertical="center" wrapText="1"/>
      <protection/>
    </xf>
    <xf numFmtId="0" fontId="13" fillId="0" borderId="13" xfId="106" applyFont="1" applyFill="1" applyBorder="1" applyAlignment="1">
      <alignment horizontal="left" vertical="center" wrapText="1"/>
      <protection/>
    </xf>
    <xf numFmtId="0" fontId="13" fillId="0" borderId="16" xfId="106" applyFont="1" applyFill="1" applyBorder="1" applyAlignment="1">
      <alignment horizontal="left" vertical="center" wrapText="1"/>
      <protection/>
    </xf>
    <xf numFmtId="0" fontId="3" fillId="0" borderId="0" xfId="106" applyFont="1" applyFill="1" applyAlignment="1">
      <alignment horizontal="center" vertical="center"/>
      <protection/>
    </xf>
    <xf numFmtId="0" fontId="13" fillId="0" borderId="17" xfId="106" applyFont="1" applyFill="1" applyBorder="1" applyAlignment="1">
      <alignment horizontal="right"/>
      <protection/>
    </xf>
    <xf numFmtId="0" fontId="13" fillId="0" borderId="10" xfId="106" applyFont="1" applyFill="1" applyBorder="1" applyAlignment="1">
      <alignment horizontal="center" vertical="center" wrapText="1"/>
      <protection/>
    </xf>
    <xf numFmtId="0" fontId="13" fillId="0" borderId="12" xfId="106" applyFont="1" applyFill="1" applyBorder="1" applyAlignment="1">
      <alignment horizontal="center" vertical="center"/>
      <protection/>
    </xf>
    <xf numFmtId="0" fontId="13" fillId="0" borderId="18" xfId="106" applyFont="1" applyFill="1" applyBorder="1" applyAlignment="1">
      <alignment horizontal="center" vertical="center"/>
      <protection/>
    </xf>
    <xf numFmtId="0" fontId="13" fillId="0" borderId="19" xfId="106" applyFont="1" applyFill="1" applyBorder="1" applyAlignment="1">
      <alignment horizontal="center" vertical="center"/>
      <protection/>
    </xf>
    <xf numFmtId="0" fontId="13" fillId="0" borderId="10" xfId="106" applyFont="1" applyFill="1" applyBorder="1" applyAlignment="1">
      <alignment horizontal="center" vertical="center"/>
      <protection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0" xfId="103" applyFont="1" applyBorder="1" applyAlignment="1" applyProtection="1">
      <alignment vertical="center" wrapText="1"/>
      <protection/>
    </xf>
    <xf numFmtId="0" fontId="0" fillId="0" borderId="20" xfId="0" applyBorder="1" applyAlignment="1">
      <alignment/>
    </xf>
    <xf numFmtId="0" fontId="1" fillId="0" borderId="17" xfId="107" applyFont="1" applyBorder="1" applyAlignment="1">
      <alignment vertical="center"/>
      <protection/>
    </xf>
    <xf numFmtId="0" fontId="0" fillId="0" borderId="17" xfId="0" applyBorder="1" applyAlignment="1">
      <alignment/>
    </xf>
    <xf numFmtId="0" fontId="2" fillId="0" borderId="0" xfId="107" applyFont="1" applyAlignment="1">
      <alignment vertical="center"/>
      <protection/>
    </xf>
    <xf numFmtId="0" fontId="0" fillId="0" borderId="0" xfId="0" applyAlignment="1">
      <alignment/>
    </xf>
    <xf numFmtId="0" fontId="3" fillId="0" borderId="0" xfId="107" applyFont="1" applyAlignment="1">
      <alignment horizontal="center" vertical="center"/>
      <protection/>
    </xf>
    <xf numFmtId="0" fontId="4" fillId="0" borderId="16" xfId="107" applyFont="1" applyBorder="1" applyAlignment="1">
      <alignment horizontal="center" vertical="center" wrapText="1"/>
      <protection/>
    </xf>
    <xf numFmtId="0" fontId="4" fillId="0" borderId="10" xfId="107" applyFont="1" applyBorder="1" applyAlignment="1">
      <alignment horizontal="center" vertical="center" wrapText="1"/>
      <protection/>
    </xf>
    <xf numFmtId="0" fontId="4" fillId="0" borderId="10" xfId="107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" fillId="0" borderId="11" xfId="107" applyFont="1" applyBorder="1" applyAlignment="1">
      <alignment vertical="center"/>
      <protection/>
    </xf>
    <xf numFmtId="0" fontId="1" fillId="0" borderId="16" xfId="107" applyFont="1" applyBorder="1" applyAlignment="1">
      <alignment vertical="center"/>
      <protection/>
    </xf>
  </cellXfs>
  <cellStyles count="1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标题_2011-2015年重点民生规划2-13号最新稿" xfId="63"/>
    <cellStyle name="差" xfId="64"/>
    <cellStyle name="差 2" xfId="65"/>
    <cellStyle name="差_2011年预算附表(打印)" xfId="66"/>
    <cellStyle name="差_2011年预算附表(打印)_2015年国际旅游岛先行试验区政府预算（1月21日）" xfId="67"/>
    <cellStyle name="差_2012年刚性支出填报表（第二次汇总）" xfId="68"/>
    <cellStyle name="差_2014年预算草案表" xfId="69"/>
    <cellStyle name="差_2015年国际旅游岛先行试验区政府预算（1月21日）" xfId="70"/>
    <cellStyle name="差_附2：2014年海南省省本级公共财政预算调整方案（草案）" xfId="71"/>
    <cellStyle name="差_洋浦2012年公共财政执行和2013年预算表(省格式)02" xfId="72"/>
    <cellStyle name="差_洋浦2012年公共财政执行和2013年预算表(省格式)02_国有预算表" xfId="73"/>
    <cellStyle name="差_洋浦2012年公共财政执行和2013年预算表(省格式)02_国有预算表(1)" xfId="74"/>
    <cellStyle name="差_洋浦2013年公共财政执行和2014年预算表(省格式)修改" xfId="75"/>
    <cellStyle name="差_洋浦2013年公共财政执行和2014年预算表(省格式)修改_2015年政府性基金编制（总表）" xfId="76"/>
    <cellStyle name="差_洋浦2013年公共财政执行和2014年预算表(省格式)修改_2015年政府性基金编制（总表）(5)" xfId="77"/>
    <cellStyle name="差_洋浦2013年公共财政执行和2014年预算表(省格式)修改_2015年政府性基金编制（总表）(6)" xfId="78"/>
    <cellStyle name="差_洋浦2013年公共财政执行和2014年预算表(省格式)修改_基金（150122）" xfId="79"/>
    <cellStyle name="差_洋浦2013年公共财政执行和2014年预算表(省格式)修改_基金预算（2015年" xfId="80"/>
    <cellStyle name="差_洋浦2013年公共财政执行和2014年预算表(省格式)修改_基金预算表（1-18）" xfId="81"/>
    <cellStyle name="差_洋浦2013年公共财政执行和2014年预算表(省格式)修改_基金预算表)" xfId="82"/>
    <cellStyle name="差_洋浦2013年公共财政执行和2014年预算表(省格式)修改_社保基金预算表1.20改" xfId="83"/>
    <cellStyle name="差_洋浦2014年公共财政执行和2015年预算表(省格式)(1)" xfId="84"/>
    <cellStyle name="差_预算局未分配指标" xfId="85"/>
    <cellStyle name="差_预算局未分配指标_2015年政府性基金编制（总表）" xfId="86"/>
    <cellStyle name="差_预算局未分配指标_2015年政府性基金编制（总表）(5)" xfId="87"/>
    <cellStyle name="差_预算局未分配指标_2015年政府性基金编制（总表）(6)" xfId="88"/>
    <cellStyle name="差_预算局未分配指标_备选项目（1.12报省政府）" xfId="89"/>
    <cellStyle name="差_预算局未分配指标_基金（150122）" xfId="90"/>
    <cellStyle name="差_预算局未分配指标_基金预算（2015年" xfId="91"/>
    <cellStyle name="差_预算局未分配指标_基金预算表（1-18）" xfId="92"/>
    <cellStyle name="差_预算局未分配指标_基金预算表)" xfId="93"/>
    <cellStyle name="差_预算局未分配指标_社保基金预算表1.20改" xfId="94"/>
    <cellStyle name="常规 2" xfId="95"/>
    <cellStyle name="常规 3" xfId="96"/>
    <cellStyle name="常规 4" xfId="97"/>
    <cellStyle name="常规 5" xfId="98"/>
    <cellStyle name="常规 5 2" xfId="99"/>
    <cellStyle name="常规 6" xfId="100"/>
    <cellStyle name="常规_14收" xfId="101"/>
    <cellStyle name="常规_2009年政府预算表1-4" xfId="102"/>
    <cellStyle name="常规_Sheet1_1_2015年财力测算表0201" xfId="103"/>
    <cellStyle name="常规_Sheet10" xfId="104"/>
    <cellStyle name="常规_Sheet11" xfId="105"/>
    <cellStyle name="常规_Sheet12" xfId="106"/>
    <cellStyle name="常规_Sheet20" xfId="107"/>
    <cellStyle name="常规_Sheet9" xfId="108"/>
    <cellStyle name="常规_报预算 (终版）2015年省本级国有资本经营预算表20141221" xfId="109"/>
    <cellStyle name="Hyperlink" xfId="110"/>
    <cellStyle name="好" xfId="111"/>
    <cellStyle name="好_2011年预算附表(打印)" xfId="112"/>
    <cellStyle name="好_2011年预算附表(打印)_2015年国际旅游岛先行试验区政府预算（1月21日）" xfId="113"/>
    <cellStyle name="好_2012年刚性支出填报表（第二次汇总）" xfId="114"/>
    <cellStyle name="好_2014年预算草案表" xfId="115"/>
    <cellStyle name="好_2015年国际旅游岛先行试验区政府预算（1月21日）" xfId="116"/>
    <cellStyle name="好_附2：2014年海南省省本级公共财政预算调整方案（草案）" xfId="117"/>
    <cellStyle name="好_洋浦2012年公共财政执行和2013年预算表(省格式)02" xfId="118"/>
    <cellStyle name="好_洋浦2012年公共财政执行和2013年预算表(省格式)02_国有预算表" xfId="119"/>
    <cellStyle name="好_洋浦2012年公共财政执行和2013年预算表(省格式)02_国有预算表(1)" xfId="120"/>
    <cellStyle name="好_洋浦2013年公共财政执行和2014年预算表(省格式)修改" xfId="121"/>
    <cellStyle name="好_洋浦2013年公共财政执行和2014年预算表(省格式)修改_2015年政府性基金编制（总表）" xfId="122"/>
    <cellStyle name="好_洋浦2013年公共财政执行和2014年预算表(省格式)修改_2015年政府性基金编制（总表）(5)" xfId="123"/>
    <cellStyle name="好_洋浦2013年公共财政执行和2014年预算表(省格式)修改_2015年政府性基金编制（总表）(6)" xfId="124"/>
    <cellStyle name="好_洋浦2013年公共财政执行和2014年预算表(省格式)修改_基金（150122）" xfId="125"/>
    <cellStyle name="好_洋浦2013年公共财政执行和2014年预算表(省格式)修改_基金预算（2015年" xfId="126"/>
    <cellStyle name="好_洋浦2013年公共财政执行和2014年预算表(省格式)修改_基金预算表（1-18）" xfId="127"/>
    <cellStyle name="好_洋浦2013年公共财政执行和2014年预算表(省格式)修改_基金预算表)" xfId="128"/>
    <cellStyle name="好_洋浦2013年公共财政执行和2014年预算表(省格式)修改_社保基金预算表1.20改" xfId="129"/>
    <cellStyle name="好_洋浦2014年公共财政执行和2015年预算表(省格式)(1)" xfId="130"/>
    <cellStyle name="好_预算局未分配指标" xfId="131"/>
    <cellStyle name="好_预算局未分配指标_2015年政府性基金编制（总表）" xfId="132"/>
    <cellStyle name="好_预算局未分配指标_2015年政府性基金编制（总表）(5)" xfId="133"/>
    <cellStyle name="好_预算局未分配指标_2015年政府性基金编制（总表）(6)" xfId="134"/>
    <cellStyle name="好_预算局未分配指标_备选项目（1.12报省政府）" xfId="135"/>
    <cellStyle name="好_预算局未分配指标_基金（150122）" xfId="136"/>
    <cellStyle name="好_预算局未分配指标_基金预算（2015年" xfId="137"/>
    <cellStyle name="好_预算局未分配指标_基金预算表（1-18）" xfId="138"/>
    <cellStyle name="好_预算局未分配指标_基金预算表)" xfId="139"/>
    <cellStyle name="好_预算局未分配指标_社保基金预算表1.20改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普通_97-917" xfId="149"/>
    <cellStyle name="千分位[0]_laroux" xfId="150"/>
    <cellStyle name="千分位_97-917" xfId="151"/>
    <cellStyle name="千位[0]_1" xfId="152"/>
    <cellStyle name="千位_1" xfId="153"/>
    <cellStyle name="Comma" xfId="154"/>
    <cellStyle name="Comma [0]" xfId="155"/>
    <cellStyle name="千位分隔_2009年政府预算表1-4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说明文本" xfId="166"/>
    <cellStyle name="无色" xfId="167"/>
    <cellStyle name="样式 1" xfId="168"/>
    <cellStyle name="Followed Hyperlink" xfId="169"/>
    <cellStyle name="着色 1" xfId="170"/>
    <cellStyle name="着色 2" xfId="171"/>
    <cellStyle name="着色 3" xfId="172"/>
    <cellStyle name="着色 4" xfId="173"/>
    <cellStyle name="着色 5" xfId="174"/>
    <cellStyle name="着色 6" xfId="175"/>
    <cellStyle name="注释" xfId="1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HG51"/>
  <sheetViews>
    <sheetView zoomScaleSheetLayoutView="100" workbookViewId="0" topLeftCell="A1">
      <selection activeCell="H10" sqref="H10"/>
    </sheetView>
  </sheetViews>
  <sheetFormatPr defaultColWidth="9.16015625" defaultRowHeight="11.25"/>
  <cols>
    <col min="1" max="1" width="48.16015625" style="81" customWidth="1"/>
    <col min="2" max="2" width="13.33203125" style="81" customWidth="1"/>
    <col min="3" max="3" width="46.16015625" style="81" customWidth="1"/>
    <col min="4" max="4" width="12.83203125" style="81" customWidth="1"/>
    <col min="5" max="123" width="9" style="81" customWidth="1"/>
    <col min="124" max="215" width="9.16015625" style="82" customWidth="1"/>
    <col min="216" max="16384" width="9.16015625" style="82" customWidth="1"/>
  </cols>
  <sheetData>
    <row r="1" ht="24" customHeight="1">
      <c r="A1" s="83" t="s">
        <v>0</v>
      </c>
    </row>
    <row r="2" spans="1:4" s="80" customFormat="1" ht="25.5">
      <c r="A2" s="84" t="s">
        <v>1</v>
      </c>
      <c r="B2" s="84"/>
      <c r="C2" s="84"/>
      <c r="D2" s="84"/>
    </row>
    <row r="3" spans="1:4" ht="14.25">
      <c r="A3" s="85"/>
      <c r="B3" s="86"/>
      <c r="C3" s="86"/>
      <c r="D3" s="8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19.5" customHeight="1">
      <c r="A5" s="89" t="s">
        <v>5</v>
      </c>
      <c r="B5" s="89" t="s">
        <v>6</v>
      </c>
      <c r="C5" s="89" t="s">
        <v>7</v>
      </c>
      <c r="D5" s="89" t="s">
        <v>6</v>
      </c>
    </row>
    <row r="6" spans="1:4" ht="19.5" customHeight="1">
      <c r="A6" s="96" t="s">
        <v>136</v>
      </c>
      <c r="B6" s="97">
        <v>7749.04</v>
      </c>
      <c r="C6" s="96" t="s">
        <v>105</v>
      </c>
      <c r="D6" s="97">
        <v>1381.88</v>
      </c>
    </row>
    <row r="7" spans="1:4" ht="19.5" customHeight="1">
      <c r="A7" s="96" t="s">
        <v>137</v>
      </c>
      <c r="B7" s="91"/>
      <c r="C7" s="96" t="s">
        <v>106</v>
      </c>
      <c r="D7" s="97" t="s">
        <v>154</v>
      </c>
    </row>
    <row r="8" spans="1:4" ht="19.5" customHeight="1">
      <c r="A8" s="96" t="s">
        <v>138</v>
      </c>
      <c r="B8" s="91"/>
      <c r="C8" s="96" t="s">
        <v>107</v>
      </c>
      <c r="D8" s="97" t="s">
        <v>154</v>
      </c>
    </row>
    <row r="9" spans="1:4" ht="19.5" customHeight="1">
      <c r="A9" s="96" t="s">
        <v>139</v>
      </c>
      <c r="B9" s="91"/>
      <c r="C9" s="96" t="s">
        <v>108</v>
      </c>
      <c r="D9" s="97" t="s">
        <v>154</v>
      </c>
    </row>
    <row r="10" spans="1:4" ht="19.5" customHeight="1">
      <c r="A10" s="96" t="s">
        <v>140</v>
      </c>
      <c r="B10" s="91"/>
      <c r="C10" s="96" t="s">
        <v>109</v>
      </c>
      <c r="D10" s="97">
        <v>1115.53</v>
      </c>
    </row>
    <row r="11" spans="1:4" ht="19.5" customHeight="1">
      <c r="A11" s="96" t="s">
        <v>141</v>
      </c>
      <c r="B11" s="91"/>
      <c r="C11" s="96" t="s">
        <v>110</v>
      </c>
      <c r="D11" s="97" t="s">
        <v>154</v>
      </c>
    </row>
    <row r="12" spans="1:4" ht="19.5" customHeight="1">
      <c r="A12" s="96" t="s">
        <v>142</v>
      </c>
      <c r="B12" s="91"/>
      <c r="C12" s="96" t="s">
        <v>111</v>
      </c>
      <c r="D12" s="97" t="s">
        <v>154</v>
      </c>
    </row>
    <row r="13" spans="1:4" ht="19.5" customHeight="1">
      <c r="A13" s="96" t="s">
        <v>143</v>
      </c>
      <c r="B13" s="91"/>
      <c r="C13" s="96" t="s">
        <v>112</v>
      </c>
      <c r="D13" s="97">
        <v>4731.3</v>
      </c>
    </row>
    <row r="14" spans="1:4" ht="19.5" customHeight="1">
      <c r="A14" s="96" t="s">
        <v>144</v>
      </c>
      <c r="B14" s="91"/>
      <c r="C14" s="96" t="s">
        <v>113</v>
      </c>
      <c r="D14" s="97" t="s">
        <v>154</v>
      </c>
    </row>
    <row r="15" spans="1:4" ht="19.5" customHeight="1">
      <c r="A15" s="96" t="s">
        <v>145</v>
      </c>
      <c r="B15" s="91"/>
      <c r="C15" s="96" t="s">
        <v>114</v>
      </c>
      <c r="D15" s="97">
        <v>135.01</v>
      </c>
    </row>
    <row r="16" spans="1:4" ht="19.5" customHeight="1">
      <c r="A16" s="96" t="s">
        <v>146</v>
      </c>
      <c r="B16" s="91"/>
      <c r="C16" s="96" t="s">
        <v>115</v>
      </c>
      <c r="D16" s="97" t="s">
        <v>154</v>
      </c>
    </row>
    <row r="17" spans="1:4" ht="19.5" customHeight="1">
      <c r="A17" s="96" t="s">
        <v>147</v>
      </c>
      <c r="B17" s="91"/>
      <c r="C17" s="96" t="s">
        <v>116</v>
      </c>
      <c r="D17" s="97" t="s">
        <v>154</v>
      </c>
    </row>
    <row r="18" spans="1:4" ht="19.5" customHeight="1">
      <c r="A18" s="96" t="s">
        <v>148</v>
      </c>
      <c r="B18" s="91"/>
      <c r="C18" s="96" t="s">
        <v>117</v>
      </c>
      <c r="D18" s="97" t="s">
        <v>154</v>
      </c>
    </row>
    <row r="19" spans="1:4" ht="19.5" customHeight="1">
      <c r="A19" s="96" t="s">
        <v>149</v>
      </c>
      <c r="B19" s="91"/>
      <c r="C19" s="96" t="s">
        <v>118</v>
      </c>
      <c r="D19" s="97" t="s">
        <v>154</v>
      </c>
    </row>
    <row r="20" spans="1:4" ht="19.5" customHeight="1">
      <c r="A20" s="96" t="s">
        <v>150</v>
      </c>
      <c r="B20" s="91"/>
      <c r="C20" s="96" t="s">
        <v>119</v>
      </c>
      <c r="D20" s="97" t="s">
        <v>154</v>
      </c>
    </row>
    <row r="21" spans="1:4" ht="19.5" customHeight="1">
      <c r="A21" s="96" t="s">
        <v>151</v>
      </c>
      <c r="B21" s="91"/>
      <c r="C21" s="96" t="s">
        <v>120</v>
      </c>
      <c r="D21" s="97" t="s">
        <v>154</v>
      </c>
    </row>
    <row r="22" spans="1:4" ht="19.5" customHeight="1">
      <c r="A22" s="98"/>
      <c r="B22" s="91"/>
      <c r="C22" s="96" t="s">
        <v>121</v>
      </c>
      <c r="D22" s="97" t="s">
        <v>154</v>
      </c>
    </row>
    <row r="23" spans="1:4" ht="19.5" customHeight="1">
      <c r="A23" s="92"/>
      <c r="B23" s="91"/>
      <c r="C23" s="96" t="s">
        <v>122</v>
      </c>
      <c r="D23" s="97" t="s">
        <v>154</v>
      </c>
    </row>
    <row r="24" spans="1:4" ht="19.5" customHeight="1">
      <c r="A24" s="90"/>
      <c r="B24" s="91"/>
      <c r="C24" s="96" t="s">
        <v>123</v>
      </c>
      <c r="D24" s="97" t="s">
        <v>154</v>
      </c>
    </row>
    <row r="25" spans="1:4" ht="19.5" customHeight="1">
      <c r="A25" s="93"/>
      <c r="B25" s="91"/>
      <c r="C25" s="96" t="s">
        <v>124</v>
      </c>
      <c r="D25" s="97">
        <v>385.32</v>
      </c>
    </row>
    <row r="26" spans="1:4" ht="19.5" customHeight="1">
      <c r="A26" s="93"/>
      <c r="B26" s="91"/>
      <c r="C26" s="96" t="s">
        <v>125</v>
      </c>
      <c r="D26" s="97" t="s">
        <v>154</v>
      </c>
    </row>
    <row r="27" spans="1:4" ht="19.5" customHeight="1">
      <c r="A27" s="93"/>
      <c r="B27" s="91"/>
      <c r="C27" s="96" t="s">
        <v>126</v>
      </c>
      <c r="D27" s="102" t="s">
        <v>154</v>
      </c>
    </row>
    <row r="28" spans="1:4" ht="19.5" customHeight="1">
      <c r="A28" s="93"/>
      <c r="B28" s="91"/>
      <c r="C28" s="96" t="s">
        <v>127</v>
      </c>
      <c r="D28" s="97" t="s">
        <v>154</v>
      </c>
    </row>
    <row r="29" spans="1:4" ht="19.5" customHeight="1">
      <c r="A29" s="93"/>
      <c r="B29" s="91"/>
      <c r="C29" s="96" t="s">
        <v>128</v>
      </c>
      <c r="D29" s="97" t="s">
        <v>154</v>
      </c>
    </row>
    <row r="30" spans="1:4" ht="19.5" customHeight="1">
      <c r="A30" s="93"/>
      <c r="B30" s="91"/>
      <c r="C30" s="96" t="s">
        <v>129</v>
      </c>
      <c r="D30" s="97" t="s">
        <v>154</v>
      </c>
    </row>
    <row r="31" spans="1:4" ht="19.5" customHeight="1">
      <c r="A31" s="93"/>
      <c r="B31" s="91"/>
      <c r="C31" s="96" t="s">
        <v>130</v>
      </c>
      <c r="D31" s="97" t="s">
        <v>154</v>
      </c>
    </row>
    <row r="32" spans="1:4" ht="19.5" customHeight="1">
      <c r="A32" s="93"/>
      <c r="B32" s="91"/>
      <c r="C32" s="96" t="s">
        <v>131</v>
      </c>
      <c r="D32" s="97" t="s">
        <v>154</v>
      </c>
    </row>
    <row r="33" spans="1:4" ht="19.5" customHeight="1">
      <c r="A33" s="94"/>
      <c r="B33" s="94"/>
      <c r="C33" s="96" t="s">
        <v>132</v>
      </c>
      <c r="D33" s="97" t="s">
        <v>154</v>
      </c>
    </row>
    <row r="34" spans="1:4" ht="19.5" customHeight="1">
      <c r="A34" s="94"/>
      <c r="B34" s="94"/>
      <c r="C34" s="96" t="s">
        <v>133</v>
      </c>
      <c r="D34" s="97" t="s">
        <v>154</v>
      </c>
    </row>
    <row r="35" spans="1:4" ht="16.5" customHeight="1">
      <c r="A35" s="99" t="s">
        <v>134</v>
      </c>
      <c r="B35" s="97">
        <v>7749.04</v>
      </c>
      <c r="C35" s="99" t="s">
        <v>135</v>
      </c>
      <c r="D35" s="97">
        <v>7749.04</v>
      </c>
    </row>
    <row r="36" spans="1:4" ht="19.5" customHeight="1">
      <c r="A36" s="96" t="s">
        <v>167</v>
      </c>
      <c r="B36" s="95"/>
      <c r="C36" s="96" t="s">
        <v>152</v>
      </c>
      <c r="D36" s="97"/>
    </row>
    <row r="37" spans="1:4" ht="19.5" customHeight="1">
      <c r="A37" s="96" t="s">
        <v>8</v>
      </c>
      <c r="B37" s="95"/>
      <c r="C37" s="100" t="s">
        <v>153</v>
      </c>
      <c r="D37" s="102" t="s">
        <v>154</v>
      </c>
    </row>
    <row r="38" spans="1:4" ht="19.5" customHeight="1">
      <c r="A38" s="96" t="s">
        <v>9</v>
      </c>
      <c r="B38" s="95"/>
      <c r="C38" s="96" t="s">
        <v>155</v>
      </c>
      <c r="D38" s="97" t="s">
        <v>154</v>
      </c>
    </row>
    <row r="39" spans="1:4" ht="19.5" customHeight="1">
      <c r="A39" s="98"/>
      <c r="B39" s="95"/>
      <c r="C39" s="96" t="s">
        <v>156</v>
      </c>
      <c r="D39" s="97" t="s">
        <v>154</v>
      </c>
    </row>
    <row r="40" spans="1:4" ht="19.5" customHeight="1">
      <c r="A40" s="98"/>
      <c r="B40" s="95"/>
      <c r="C40" s="96" t="s">
        <v>157</v>
      </c>
      <c r="D40" s="97" t="s">
        <v>154</v>
      </c>
    </row>
    <row r="41" spans="1:4" ht="19.5" customHeight="1">
      <c r="A41" s="96" t="s">
        <v>168</v>
      </c>
      <c r="B41" s="95"/>
      <c r="C41" s="96" t="s">
        <v>158</v>
      </c>
      <c r="D41" s="97" t="s">
        <v>154</v>
      </c>
    </row>
    <row r="42" spans="1:4" ht="19.5" customHeight="1">
      <c r="A42" s="96" t="s">
        <v>10</v>
      </c>
      <c r="B42" s="95"/>
      <c r="C42" s="96" t="s">
        <v>159</v>
      </c>
      <c r="D42" s="97"/>
    </row>
    <row r="43" spans="1:4" ht="19.5" customHeight="1">
      <c r="A43" s="96" t="s">
        <v>11</v>
      </c>
      <c r="B43" s="95"/>
      <c r="C43" s="96" t="s">
        <v>160</v>
      </c>
      <c r="D43" s="97" t="s">
        <v>154</v>
      </c>
    </row>
    <row r="44" spans="1:4" ht="19.5" customHeight="1">
      <c r="A44" s="96" t="s">
        <v>12</v>
      </c>
      <c r="B44" s="95"/>
      <c r="C44" s="96" t="s">
        <v>161</v>
      </c>
      <c r="D44" s="97" t="s">
        <v>154</v>
      </c>
    </row>
    <row r="45" spans="1:4" ht="19.5" customHeight="1">
      <c r="A45" s="96" t="s">
        <v>13</v>
      </c>
      <c r="B45" s="95"/>
      <c r="C45" s="96" t="s">
        <v>162</v>
      </c>
      <c r="D45" s="102" t="s">
        <v>154</v>
      </c>
    </row>
    <row r="46" spans="1:4" ht="19.5" customHeight="1">
      <c r="A46" s="96" t="s">
        <v>14</v>
      </c>
      <c r="B46" s="95"/>
      <c r="C46" s="96" t="s">
        <v>163</v>
      </c>
      <c r="D46" s="102" t="s">
        <v>154</v>
      </c>
    </row>
    <row r="47" spans="1:4" ht="19.5" customHeight="1">
      <c r="A47" s="98"/>
      <c r="B47" s="95"/>
      <c r="C47" s="96" t="s">
        <v>164</v>
      </c>
      <c r="D47" s="97" t="s">
        <v>154</v>
      </c>
    </row>
    <row r="48" spans="1:4" ht="19.5" customHeight="1">
      <c r="A48" s="98"/>
      <c r="B48" s="95"/>
      <c r="C48" s="96" t="s">
        <v>165</v>
      </c>
      <c r="D48" s="102" t="s">
        <v>154</v>
      </c>
    </row>
    <row r="49" spans="1:4" ht="19.5" customHeight="1">
      <c r="A49" s="98"/>
      <c r="B49" s="95"/>
      <c r="C49" s="96" t="s">
        <v>166</v>
      </c>
      <c r="D49" s="97" t="s">
        <v>154</v>
      </c>
    </row>
    <row r="50" spans="1:4" ht="19.5" customHeight="1">
      <c r="A50" s="89" t="s">
        <v>15</v>
      </c>
      <c r="B50" s="101">
        <v>7749.04</v>
      </c>
      <c r="C50" s="89" t="s">
        <v>16</v>
      </c>
      <c r="D50" s="97">
        <v>7749.04</v>
      </c>
    </row>
    <row r="51" spans="1:215" ht="15" customHeight="1">
      <c r="A51" s="24" t="s">
        <v>17</v>
      </c>
      <c r="B51" s="24"/>
      <c r="C51" s="25"/>
      <c r="D51" s="25"/>
      <c r="E51" s="2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HX42"/>
  <sheetViews>
    <sheetView zoomScaleSheetLayoutView="100" workbookViewId="0" topLeftCell="A1">
      <selection activeCell="O12" sqref="O12"/>
    </sheetView>
  </sheetViews>
  <sheetFormatPr defaultColWidth="9.16015625" defaultRowHeight="11.25"/>
  <cols>
    <col min="1" max="1" width="12.66015625" style="75" customWidth="1"/>
    <col min="2" max="4" width="6.66015625" style="74" customWidth="1"/>
    <col min="5" max="5" width="62.66015625" style="74" customWidth="1"/>
    <col min="6" max="6" width="12" style="74" customWidth="1"/>
    <col min="7" max="7" width="14.16015625" style="74" customWidth="1"/>
    <col min="8" max="8" width="14.66015625" style="74" customWidth="1"/>
    <col min="9" max="135" width="9" style="74" customWidth="1"/>
    <col min="136" max="232" width="9.16015625" style="75" customWidth="1"/>
    <col min="233" max="16384" width="9.16015625" style="75" customWidth="1"/>
  </cols>
  <sheetData>
    <row r="1" spans="1:4" ht="18" customHeight="1">
      <c r="A1" s="149" t="s">
        <v>18</v>
      </c>
      <c r="B1" s="150"/>
      <c r="C1" s="150"/>
      <c r="D1" s="76"/>
    </row>
    <row r="2" spans="2:9" ht="33.75" customHeight="1">
      <c r="B2" s="146" t="s">
        <v>19</v>
      </c>
      <c r="C2" s="146"/>
      <c r="D2" s="146"/>
      <c r="E2" s="146"/>
      <c r="F2" s="146"/>
      <c r="G2" s="146"/>
      <c r="H2" s="146"/>
      <c r="I2" s="146"/>
    </row>
    <row r="3" spans="2:9" ht="18" customHeight="1">
      <c r="B3" s="73"/>
      <c r="C3" s="73"/>
      <c r="D3" s="73"/>
      <c r="E3" s="72"/>
      <c r="F3" s="72"/>
      <c r="G3" s="75"/>
      <c r="H3" s="147" t="s">
        <v>2</v>
      </c>
      <c r="I3" s="147"/>
    </row>
    <row r="4" spans="1:9" s="71" customFormat="1" ht="34.5" customHeight="1">
      <c r="A4" s="77" t="s">
        <v>169</v>
      </c>
      <c r="B4" s="148" t="s">
        <v>20</v>
      </c>
      <c r="C4" s="148"/>
      <c r="D4" s="148"/>
      <c r="E4" s="77" t="s">
        <v>21</v>
      </c>
      <c r="F4" s="77" t="s">
        <v>22</v>
      </c>
      <c r="G4" s="78" t="s">
        <v>23</v>
      </c>
      <c r="H4" s="78" t="s">
        <v>24</v>
      </c>
      <c r="I4" s="78" t="s">
        <v>25</v>
      </c>
    </row>
    <row r="5" spans="1:9" s="72" customFormat="1" ht="30" customHeight="1">
      <c r="A5" s="77"/>
      <c r="B5" s="151" t="s">
        <v>22</v>
      </c>
      <c r="C5" s="151"/>
      <c r="D5" s="151"/>
      <c r="E5" s="151"/>
      <c r="F5" s="109">
        <f>SUM(F6:F40)</f>
        <v>7749.04</v>
      </c>
      <c r="G5" s="110">
        <f>SUM(G6:G40)</f>
        <v>5056.340000000001</v>
      </c>
      <c r="H5" s="110">
        <f>SUM(H6:H40)</f>
        <v>2692.7</v>
      </c>
      <c r="I5" s="77"/>
    </row>
    <row r="6" spans="1:9" s="73" customFormat="1" ht="30" customHeight="1">
      <c r="A6" s="152" t="s">
        <v>175</v>
      </c>
      <c r="B6" s="103">
        <v>201</v>
      </c>
      <c r="C6" s="103" t="s">
        <v>176</v>
      </c>
      <c r="D6" s="103" t="s">
        <v>177</v>
      </c>
      <c r="E6" s="96" t="s">
        <v>170</v>
      </c>
      <c r="F6" s="106">
        <v>1129.38</v>
      </c>
      <c r="G6" s="97">
        <v>1129.38</v>
      </c>
      <c r="H6" s="97"/>
      <c r="I6" s="79"/>
    </row>
    <row r="7" spans="1:9" s="73" customFormat="1" ht="30" customHeight="1">
      <c r="A7" s="153"/>
      <c r="B7" s="103" t="s">
        <v>181</v>
      </c>
      <c r="C7" s="103" t="s">
        <v>179</v>
      </c>
      <c r="D7" s="103" t="s">
        <v>26</v>
      </c>
      <c r="E7" s="96" t="s">
        <v>172</v>
      </c>
      <c r="F7" s="106">
        <v>122.87</v>
      </c>
      <c r="G7" s="97">
        <v>122.87</v>
      </c>
      <c r="H7" s="97"/>
      <c r="I7" s="79"/>
    </row>
    <row r="8" spans="1:9" s="73" customFormat="1" ht="30" customHeight="1">
      <c r="A8" s="153"/>
      <c r="B8" s="103" t="s">
        <v>178</v>
      </c>
      <c r="C8" s="103" t="s">
        <v>179</v>
      </c>
      <c r="D8" s="103" t="s">
        <v>180</v>
      </c>
      <c r="E8" s="96" t="s">
        <v>173</v>
      </c>
      <c r="F8" s="106">
        <v>34.52</v>
      </c>
      <c r="G8" s="97">
        <v>34.52</v>
      </c>
      <c r="H8" s="97"/>
      <c r="I8" s="79"/>
    </row>
    <row r="9" spans="1:9" s="73" customFormat="1" ht="30" customHeight="1">
      <c r="A9" s="153"/>
      <c r="B9" s="103" t="s">
        <v>182</v>
      </c>
      <c r="C9" s="103" t="s">
        <v>183</v>
      </c>
      <c r="D9" s="103" t="s">
        <v>177</v>
      </c>
      <c r="E9" s="96" t="s">
        <v>174</v>
      </c>
      <c r="F9" s="106">
        <v>99.01</v>
      </c>
      <c r="G9" s="97">
        <v>99.01</v>
      </c>
      <c r="H9" s="97"/>
      <c r="I9" s="79"/>
    </row>
    <row r="10" spans="1:9" s="73" customFormat="1" ht="30" customHeight="1">
      <c r="A10" s="153"/>
      <c r="B10" s="103" t="s">
        <v>185</v>
      </c>
      <c r="C10" s="103" t="s">
        <v>176</v>
      </c>
      <c r="D10" s="103" t="s">
        <v>189</v>
      </c>
      <c r="E10" s="96" t="s">
        <v>206</v>
      </c>
      <c r="F10" s="106">
        <v>310</v>
      </c>
      <c r="G10" s="97"/>
      <c r="H10" s="97">
        <v>310</v>
      </c>
      <c r="I10" s="79"/>
    </row>
    <row r="11" spans="1:9" s="73" customFormat="1" ht="30" customHeight="1">
      <c r="A11" s="153"/>
      <c r="B11" s="103" t="s">
        <v>208</v>
      </c>
      <c r="C11" s="103" t="s">
        <v>186</v>
      </c>
      <c r="D11" s="103" t="s">
        <v>209</v>
      </c>
      <c r="E11" s="96" t="s">
        <v>207</v>
      </c>
      <c r="F11" s="106">
        <v>20</v>
      </c>
      <c r="G11" s="97"/>
      <c r="H11" s="97">
        <v>20</v>
      </c>
      <c r="I11" s="79"/>
    </row>
    <row r="12" spans="1:9" s="73" customFormat="1" ht="30" customHeight="1">
      <c r="A12" s="153"/>
      <c r="B12" s="103" t="s">
        <v>211</v>
      </c>
      <c r="C12" s="103" t="s">
        <v>184</v>
      </c>
      <c r="D12" s="103" t="s">
        <v>187</v>
      </c>
      <c r="E12" s="96" t="s">
        <v>210</v>
      </c>
      <c r="F12" s="106">
        <v>60</v>
      </c>
      <c r="G12" s="97"/>
      <c r="H12" s="97">
        <v>60</v>
      </c>
      <c r="I12" s="79"/>
    </row>
    <row r="13" spans="1:9" s="73" customFormat="1" ht="30" customHeight="1">
      <c r="A13" s="131"/>
      <c r="B13" s="103" t="s">
        <v>211</v>
      </c>
      <c r="C13" s="103" t="s">
        <v>184</v>
      </c>
      <c r="D13" s="103" t="s">
        <v>213</v>
      </c>
      <c r="E13" s="96" t="s">
        <v>212</v>
      </c>
      <c r="F13" s="106">
        <v>30</v>
      </c>
      <c r="G13" s="97"/>
      <c r="H13" s="97">
        <v>30</v>
      </c>
      <c r="I13" s="79"/>
    </row>
    <row r="14" spans="1:9" s="73" customFormat="1" ht="30" customHeight="1">
      <c r="A14" s="132" t="s">
        <v>201</v>
      </c>
      <c r="B14" s="103" t="s">
        <v>181</v>
      </c>
      <c r="C14" s="103" t="s">
        <v>177</v>
      </c>
      <c r="D14" s="103" t="s">
        <v>177</v>
      </c>
      <c r="E14" s="96" t="s">
        <v>188</v>
      </c>
      <c r="F14" s="106">
        <v>880.27</v>
      </c>
      <c r="G14" s="97">
        <v>880.27</v>
      </c>
      <c r="H14" s="97"/>
      <c r="I14" s="79"/>
    </row>
    <row r="15" spans="1:9" s="73" customFormat="1" ht="30" customHeight="1">
      <c r="A15" s="132"/>
      <c r="B15" s="103" t="s">
        <v>181</v>
      </c>
      <c r="C15" s="103" t="s">
        <v>179</v>
      </c>
      <c r="D15" s="103" t="s">
        <v>177</v>
      </c>
      <c r="E15" s="96" t="s">
        <v>172</v>
      </c>
      <c r="F15" s="106">
        <v>65.71</v>
      </c>
      <c r="G15" s="108">
        <v>65.71</v>
      </c>
      <c r="H15" s="108"/>
      <c r="I15" s="79"/>
    </row>
    <row r="16" spans="1:9" s="73" customFormat="1" ht="30" customHeight="1">
      <c r="A16" s="132"/>
      <c r="B16" s="103" t="s">
        <v>185</v>
      </c>
      <c r="C16" s="103" t="s">
        <v>179</v>
      </c>
      <c r="D16" s="103" t="s">
        <v>177</v>
      </c>
      <c r="E16" s="96" t="s">
        <v>173</v>
      </c>
      <c r="F16" s="106">
        <v>27.41</v>
      </c>
      <c r="G16" s="105">
        <v>27.41</v>
      </c>
      <c r="H16" s="105"/>
      <c r="I16" s="79"/>
    </row>
    <row r="17" spans="1:9" s="73" customFormat="1" ht="30" customHeight="1">
      <c r="A17" s="132"/>
      <c r="B17" s="103" t="s">
        <v>182</v>
      </c>
      <c r="C17" s="103" t="s">
        <v>183</v>
      </c>
      <c r="D17" s="103" t="s">
        <v>177</v>
      </c>
      <c r="E17" s="96" t="s">
        <v>174</v>
      </c>
      <c r="F17" s="106">
        <v>79.3</v>
      </c>
      <c r="G17" s="97">
        <v>79.3</v>
      </c>
      <c r="H17" s="97"/>
      <c r="I17" s="79"/>
    </row>
    <row r="18" spans="1:9" s="73" customFormat="1" ht="30" customHeight="1">
      <c r="A18" s="132"/>
      <c r="B18" s="103" t="s">
        <v>211</v>
      </c>
      <c r="C18" s="103" t="s">
        <v>184</v>
      </c>
      <c r="D18" s="103" t="s">
        <v>187</v>
      </c>
      <c r="E18" s="96" t="s">
        <v>210</v>
      </c>
      <c r="F18" s="106">
        <v>933.2</v>
      </c>
      <c r="G18" s="97"/>
      <c r="H18" s="97">
        <v>933.2</v>
      </c>
      <c r="I18" s="79"/>
    </row>
    <row r="19" spans="1:9" s="73" customFormat="1" ht="30" customHeight="1">
      <c r="A19" s="152" t="s">
        <v>202</v>
      </c>
      <c r="B19" s="103" t="s">
        <v>211</v>
      </c>
      <c r="C19" s="103" t="s">
        <v>184</v>
      </c>
      <c r="D19" s="103" t="s">
        <v>196</v>
      </c>
      <c r="E19" s="96" t="s">
        <v>214</v>
      </c>
      <c r="F19" s="106">
        <v>270</v>
      </c>
      <c r="G19" s="97"/>
      <c r="H19" s="97">
        <v>270</v>
      </c>
      <c r="I19" s="79"/>
    </row>
    <row r="20" spans="1:9" s="73" customFormat="1" ht="30" customHeight="1">
      <c r="A20" s="153"/>
      <c r="B20" s="103" t="s">
        <v>181</v>
      </c>
      <c r="C20" s="103" t="s">
        <v>177</v>
      </c>
      <c r="D20" s="103" t="s">
        <v>177</v>
      </c>
      <c r="E20" s="96" t="s">
        <v>188</v>
      </c>
      <c r="F20" s="106">
        <v>870.85</v>
      </c>
      <c r="G20" s="97">
        <v>870.85</v>
      </c>
      <c r="H20" s="97"/>
      <c r="I20" s="79"/>
    </row>
    <row r="21" spans="1:9" s="73" customFormat="1" ht="30" customHeight="1">
      <c r="A21" s="153"/>
      <c r="B21" s="103" t="s">
        <v>181</v>
      </c>
      <c r="C21" s="103" t="s">
        <v>179</v>
      </c>
      <c r="D21" s="103" t="s">
        <v>177</v>
      </c>
      <c r="E21" s="96" t="s">
        <v>172</v>
      </c>
      <c r="F21" s="106">
        <v>16.96</v>
      </c>
      <c r="G21" s="97">
        <v>16.96</v>
      </c>
      <c r="H21" s="97"/>
      <c r="I21" s="79"/>
    </row>
    <row r="22" spans="1:9" s="73" customFormat="1" ht="30" customHeight="1">
      <c r="A22" s="153"/>
      <c r="B22" s="103" t="s">
        <v>185</v>
      </c>
      <c r="C22" s="103" t="s">
        <v>179</v>
      </c>
      <c r="D22" s="103" t="s">
        <v>177</v>
      </c>
      <c r="E22" s="96" t="s">
        <v>173</v>
      </c>
      <c r="F22" s="106">
        <v>28.05</v>
      </c>
      <c r="G22" s="97">
        <v>28.05</v>
      </c>
      <c r="H22" s="97"/>
      <c r="I22" s="79"/>
    </row>
    <row r="23" spans="1:9" s="73" customFormat="1" ht="30" customHeight="1">
      <c r="A23" s="131"/>
      <c r="B23" s="103" t="s">
        <v>182</v>
      </c>
      <c r="C23" s="103" t="s">
        <v>183</v>
      </c>
      <c r="D23" s="103" t="s">
        <v>177</v>
      </c>
      <c r="E23" s="96" t="s">
        <v>174</v>
      </c>
      <c r="F23" s="106">
        <v>79.5</v>
      </c>
      <c r="G23" s="97">
        <v>79.5</v>
      </c>
      <c r="H23" s="97"/>
      <c r="I23" s="79"/>
    </row>
    <row r="24" spans="1:9" s="73" customFormat="1" ht="30" customHeight="1">
      <c r="A24" s="130" t="s">
        <v>203</v>
      </c>
      <c r="B24" s="103" t="s">
        <v>181</v>
      </c>
      <c r="C24" s="103" t="s">
        <v>177</v>
      </c>
      <c r="D24" s="103" t="s">
        <v>177</v>
      </c>
      <c r="E24" s="96" t="s">
        <v>188</v>
      </c>
      <c r="F24" s="106">
        <v>536.82</v>
      </c>
      <c r="G24" s="97">
        <v>536.82</v>
      </c>
      <c r="H24" s="97"/>
      <c r="I24" s="79"/>
    </row>
    <row r="25" spans="1:9" s="73" customFormat="1" ht="30" customHeight="1">
      <c r="A25" s="130"/>
      <c r="B25" s="103" t="s">
        <v>181</v>
      </c>
      <c r="C25" s="103" t="s">
        <v>179</v>
      </c>
      <c r="D25" s="103" t="s">
        <v>177</v>
      </c>
      <c r="E25" s="96" t="s">
        <v>172</v>
      </c>
      <c r="F25" s="106">
        <v>7.06</v>
      </c>
      <c r="G25" s="97">
        <v>7.06</v>
      </c>
      <c r="H25" s="97"/>
      <c r="I25" s="79"/>
    </row>
    <row r="26" spans="1:9" s="73" customFormat="1" ht="30" customHeight="1">
      <c r="A26" s="130"/>
      <c r="B26" s="103" t="s">
        <v>185</v>
      </c>
      <c r="C26" s="103" t="s">
        <v>179</v>
      </c>
      <c r="D26" s="103" t="s">
        <v>177</v>
      </c>
      <c r="E26" s="96" t="s">
        <v>173</v>
      </c>
      <c r="F26" s="106">
        <v>16.46</v>
      </c>
      <c r="G26" s="97">
        <v>16.46</v>
      </c>
      <c r="H26" s="97"/>
      <c r="I26" s="79"/>
    </row>
    <row r="27" spans="1:9" s="73" customFormat="1" ht="30" customHeight="1">
      <c r="A27" s="130"/>
      <c r="B27" s="103" t="s">
        <v>182</v>
      </c>
      <c r="C27" s="103" t="s">
        <v>183</v>
      </c>
      <c r="D27" s="103" t="s">
        <v>177</v>
      </c>
      <c r="E27" s="96" t="s">
        <v>174</v>
      </c>
      <c r="F27" s="106">
        <v>48.17</v>
      </c>
      <c r="G27" s="97">
        <v>48.17</v>
      </c>
      <c r="H27" s="97"/>
      <c r="I27" s="79"/>
    </row>
    <row r="28" spans="1:9" s="73" customFormat="1" ht="30" customHeight="1">
      <c r="A28" s="130"/>
      <c r="B28" s="103" t="s">
        <v>211</v>
      </c>
      <c r="C28" s="103" t="s">
        <v>184</v>
      </c>
      <c r="D28" s="103" t="s">
        <v>190</v>
      </c>
      <c r="E28" s="96" t="s">
        <v>217</v>
      </c>
      <c r="F28" s="106">
        <v>244.5</v>
      </c>
      <c r="G28" s="97"/>
      <c r="H28" s="97">
        <v>244.5</v>
      </c>
      <c r="I28" s="79"/>
    </row>
    <row r="29" spans="1:9" s="73" customFormat="1" ht="30" customHeight="1">
      <c r="A29" s="132"/>
      <c r="B29" s="103" t="s">
        <v>211</v>
      </c>
      <c r="C29" s="103" t="s">
        <v>184</v>
      </c>
      <c r="D29" s="103" t="s">
        <v>216</v>
      </c>
      <c r="E29" s="96" t="s">
        <v>215</v>
      </c>
      <c r="F29" s="106">
        <v>140</v>
      </c>
      <c r="G29" s="97"/>
      <c r="H29" s="97">
        <v>140</v>
      </c>
      <c r="I29" s="79"/>
    </row>
    <row r="30" spans="1:9" s="73" customFormat="1" ht="30" customHeight="1">
      <c r="A30" s="130" t="s">
        <v>204</v>
      </c>
      <c r="B30" s="103" t="s">
        <v>181</v>
      </c>
      <c r="C30" s="103" t="s">
        <v>177</v>
      </c>
      <c r="D30" s="103" t="s">
        <v>194</v>
      </c>
      <c r="E30" s="96" t="s">
        <v>191</v>
      </c>
      <c r="F30" s="106">
        <v>324.32</v>
      </c>
      <c r="G30" s="97">
        <v>324.32</v>
      </c>
      <c r="H30" s="97"/>
      <c r="I30" s="79"/>
    </row>
    <row r="31" spans="1:9" s="73" customFormat="1" ht="30" customHeight="1">
      <c r="A31" s="130"/>
      <c r="B31" s="103" t="s">
        <v>181</v>
      </c>
      <c r="C31" s="103" t="s">
        <v>179</v>
      </c>
      <c r="D31" s="103" t="s">
        <v>183</v>
      </c>
      <c r="E31" s="96" t="s">
        <v>192</v>
      </c>
      <c r="F31" s="106">
        <v>21.36</v>
      </c>
      <c r="G31" s="97">
        <v>21.36</v>
      </c>
      <c r="H31" s="97"/>
      <c r="I31" s="79"/>
    </row>
    <row r="32" spans="1:9" s="73" customFormat="1" ht="30" customHeight="1">
      <c r="A32" s="130"/>
      <c r="B32" s="103" t="s">
        <v>195</v>
      </c>
      <c r="C32" s="103" t="s">
        <v>196</v>
      </c>
      <c r="D32" s="103" t="s">
        <v>197</v>
      </c>
      <c r="E32" s="96" t="s">
        <v>193</v>
      </c>
      <c r="F32" s="106">
        <v>10.44</v>
      </c>
      <c r="G32" s="97">
        <v>10.44</v>
      </c>
      <c r="H32" s="97"/>
      <c r="I32" s="79"/>
    </row>
    <row r="33" spans="1:9" s="73" customFormat="1" ht="30" customHeight="1">
      <c r="A33" s="130"/>
      <c r="B33" s="103" t="s">
        <v>182</v>
      </c>
      <c r="C33" s="103" t="s">
        <v>183</v>
      </c>
      <c r="D33" s="103" t="s">
        <v>177</v>
      </c>
      <c r="E33" s="96" t="s">
        <v>174</v>
      </c>
      <c r="F33" s="106">
        <v>29.8</v>
      </c>
      <c r="G33" s="97">
        <v>29.8</v>
      </c>
      <c r="H33" s="97"/>
      <c r="I33" s="79"/>
    </row>
    <row r="34" spans="1:9" s="73" customFormat="1" ht="30" customHeight="1">
      <c r="A34" s="132"/>
      <c r="B34" s="103" t="s">
        <v>211</v>
      </c>
      <c r="C34" s="103" t="s">
        <v>184</v>
      </c>
      <c r="D34" s="103" t="s">
        <v>219</v>
      </c>
      <c r="E34" s="96" t="s">
        <v>218</v>
      </c>
      <c r="F34" s="106">
        <v>155</v>
      </c>
      <c r="G34" s="97"/>
      <c r="H34" s="97">
        <v>155</v>
      </c>
      <c r="I34" s="79"/>
    </row>
    <row r="35" spans="1:9" s="73" customFormat="1" ht="30" customHeight="1">
      <c r="A35" s="154" t="s">
        <v>205</v>
      </c>
      <c r="B35" s="103" t="s">
        <v>211</v>
      </c>
      <c r="C35" s="103" t="s">
        <v>184</v>
      </c>
      <c r="D35" s="103" t="s">
        <v>187</v>
      </c>
      <c r="E35" s="96" t="s">
        <v>210</v>
      </c>
      <c r="F35" s="106">
        <v>530</v>
      </c>
      <c r="G35" s="97"/>
      <c r="H35" s="97">
        <v>530</v>
      </c>
      <c r="I35" s="79"/>
    </row>
    <row r="36" spans="1:9" s="73" customFormat="1" ht="30" customHeight="1">
      <c r="A36" s="153"/>
      <c r="B36" s="103" t="s">
        <v>199</v>
      </c>
      <c r="C36" s="103" t="s">
        <v>194</v>
      </c>
      <c r="D36" s="103" t="s">
        <v>189</v>
      </c>
      <c r="E36" s="96" t="s">
        <v>198</v>
      </c>
      <c r="F36" s="106">
        <v>472.77</v>
      </c>
      <c r="G36" s="97">
        <v>472.77</v>
      </c>
      <c r="H36" s="97"/>
      <c r="I36" s="79"/>
    </row>
    <row r="37" spans="1:9" s="73" customFormat="1" ht="30" customHeight="1">
      <c r="A37" s="153"/>
      <c r="B37" s="103" t="s">
        <v>181</v>
      </c>
      <c r="C37" s="103" t="s">
        <v>177</v>
      </c>
      <c r="D37" s="103" t="s">
        <v>189</v>
      </c>
      <c r="E37" s="96" t="s">
        <v>171</v>
      </c>
      <c r="F37" s="106">
        <v>46.75</v>
      </c>
      <c r="G37" s="97">
        <v>46.75</v>
      </c>
      <c r="H37" s="97"/>
      <c r="I37" s="79"/>
    </row>
    <row r="38" spans="1:9" s="73" customFormat="1" ht="30" customHeight="1">
      <c r="A38" s="153"/>
      <c r="B38" s="103" t="s">
        <v>181</v>
      </c>
      <c r="C38" s="103" t="s">
        <v>179</v>
      </c>
      <c r="D38" s="103" t="s">
        <v>183</v>
      </c>
      <c r="E38" s="96" t="s">
        <v>192</v>
      </c>
      <c r="F38" s="106">
        <v>40.89</v>
      </c>
      <c r="G38" s="97">
        <v>40.89</v>
      </c>
      <c r="H38" s="97"/>
      <c r="I38" s="79"/>
    </row>
    <row r="39" spans="1:9" s="73" customFormat="1" ht="30" customHeight="1">
      <c r="A39" s="153"/>
      <c r="B39" s="103" t="s">
        <v>178</v>
      </c>
      <c r="C39" s="103" t="s">
        <v>179</v>
      </c>
      <c r="D39" s="103" t="s">
        <v>183</v>
      </c>
      <c r="E39" s="96" t="s">
        <v>193</v>
      </c>
      <c r="F39" s="79">
        <v>18.13</v>
      </c>
      <c r="G39" s="97">
        <v>18.13</v>
      </c>
      <c r="H39" s="97"/>
      <c r="I39" s="79"/>
    </row>
    <row r="40" spans="1:9" s="73" customFormat="1" ht="30" customHeight="1">
      <c r="A40" s="131"/>
      <c r="B40" s="104" t="s">
        <v>182</v>
      </c>
      <c r="C40" s="104" t="s">
        <v>183</v>
      </c>
      <c r="D40" s="104" t="s">
        <v>177</v>
      </c>
      <c r="E40" s="96" t="s">
        <v>174</v>
      </c>
      <c r="F40" s="79">
        <v>49.54</v>
      </c>
      <c r="G40" s="107">
        <v>49.54</v>
      </c>
      <c r="H40" s="79"/>
      <c r="I40" s="79"/>
    </row>
    <row r="42" spans="1:232" ht="15" customHeight="1">
      <c r="A42" s="129" t="s">
        <v>17</v>
      </c>
      <c r="B42" s="150"/>
      <c r="C42" s="150"/>
      <c r="D42" s="150"/>
      <c r="E42" s="150"/>
      <c r="F42" s="25"/>
      <c r="G42" s="25"/>
      <c r="H42" s="25"/>
      <c r="I42" s="25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</row>
  </sheetData>
  <sheetProtection/>
  <mergeCells count="12">
    <mergeCell ref="B5:E5"/>
    <mergeCell ref="A6:A13"/>
    <mergeCell ref="A14:A18"/>
    <mergeCell ref="A42:E42"/>
    <mergeCell ref="A19:A23"/>
    <mergeCell ref="A24:A29"/>
    <mergeCell ref="A30:A34"/>
    <mergeCell ref="A35:A40"/>
    <mergeCell ref="B2:I2"/>
    <mergeCell ref="H3:I3"/>
    <mergeCell ref="B4:D4"/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HQ33"/>
  <sheetViews>
    <sheetView zoomScaleSheetLayoutView="100" workbookViewId="0" topLeftCell="A1">
      <selection activeCell="M5" sqref="M5"/>
    </sheetView>
  </sheetViews>
  <sheetFormatPr defaultColWidth="9.16015625" defaultRowHeight="11.25"/>
  <cols>
    <col min="1" max="1" width="16.33203125" style="64" customWidth="1"/>
    <col min="2" max="4" width="6.66015625" style="63" customWidth="1"/>
    <col min="5" max="5" width="59.33203125" style="63" customWidth="1"/>
    <col min="6" max="6" width="13.16015625" style="63" customWidth="1"/>
    <col min="7" max="7" width="11" style="63" customWidth="1"/>
    <col min="8" max="8" width="12.16015625" style="63" customWidth="1"/>
    <col min="9" max="9" width="12.83203125" style="63" customWidth="1"/>
    <col min="10" max="10" width="10.66015625" style="63" customWidth="1"/>
    <col min="11" max="129" width="9" style="63" customWidth="1"/>
    <col min="130" max="225" width="9.16015625" style="64" customWidth="1"/>
    <col min="226" max="16384" width="9.16015625" style="64" customWidth="1"/>
  </cols>
  <sheetData>
    <row r="1" spans="1:4" ht="25.5" customHeight="1">
      <c r="A1" s="159" t="s">
        <v>27</v>
      </c>
      <c r="B1" s="150"/>
      <c r="C1" s="150"/>
      <c r="D1" s="65"/>
    </row>
    <row r="2" spans="2:10" ht="37.5" customHeight="1">
      <c r="B2" s="162" t="s">
        <v>28</v>
      </c>
      <c r="C2" s="162"/>
      <c r="D2" s="162"/>
      <c r="E2" s="162"/>
      <c r="F2" s="162"/>
      <c r="G2" s="162"/>
      <c r="H2" s="162"/>
      <c r="I2" s="162"/>
      <c r="J2" s="162"/>
    </row>
    <row r="3" spans="2:10" ht="29.25" customHeight="1">
      <c r="B3" s="62"/>
      <c r="C3" s="62"/>
      <c r="D3" s="62"/>
      <c r="E3" s="61"/>
      <c r="F3" s="64"/>
      <c r="I3" s="163" t="s">
        <v>2</v>
      </c>
      <c r="J3" s="163"/>
    </row>
    <row r="4" spans="1:10" s="60" customFormat="1" ht="24.75" customHeight="1">
      <c r="A4" s="164" t="s">
        <v>200</v>
      </c>
      <c r="B4" s="164" t="s">
        <v>20</v>
      </c>
      <c r="C4" s="164"/>
      <c r="D4" s="164"/>
      <c r="E4" s="164" t="s">
        <v>21</v>
      </c>
      <c r="F4" s="166" t="s">
        <v>23</v>
      </c>
      <c r="G4" s="166"/>
      <c r="H4" s="166"/>
      <c r="I4" s="166"/>
      <c r="J4" s="166"/>
    </row>
    <row r="5" spans="1:10" s="61" customFormat="1" ht="36.75" customHeight="1">
      <c r="A5" s="165"/>
      <c r="B5" s="164"/>
      <c r="C5" s="164"/>
      <c r="D5" s="164"/>
      <c r="E5" s="164"/>
      <c r="F5" s="67" t="s">
        <v>29</v>
      </c>
      <c r="G5" s="68" t="s">
        <v>30</v>
      </c>
      <c r="H5" s="68" t="s">
        <v>31</v>
      </c>
      <c r="I5" s="68" t="s">
        <v>32</v>
      </c>
      <c r="J5" s="68" t="s">
        <v>33</v>
      </c>
    </row>
    <row r="6" spans="1:10" s="61" customFormat="1" ht="30" customHeight="1">
      <c r="A6" s="66"/>
      <c r="B6" s="167" t="s">
        <v>22</v>
      </c>
      <c r="C6" s="168"/>
      <c r="D6" s="168"/>
      <c r="E6" s="169"/>
      <c r="F6" s="113">
        <v>5056.34</v>
      </c>
      <c r="G6" s="113">
        <v>3912.45</v>
      </c>
      <c r="H6" s="113">
        <v>533.77</v>
      </c>
      <c r="I6" s="113">
        <v>610.12</v>
      </c>
      <c r="J6" s="69"/>
    </row>
    <row r="7" spans="1:10" s="62" customFormat="1" ht="30" customHeight="1">
      <c r="A7" s="155" t="s">
        <v>221</v>
      </c>
      <c r="B7" s="103">
        <v>201</v>
      </c>
      <c r="C7" s="103" t="s">
        <v>176</v>
      </c>
      <c r="D7" s="103" t="s">
        <v>177</v>
      </c>
      <c r="E7" s="96" t="s">
        <v>170</v>
      </c>
      <c r="F7" s="70">
        <v>1129.38</v>
      </c>
      <c r="G7" s="70">
        <v>940.68</v>
      </c>
      <c r="H7" s="70">
        <v>176.34</v>
      </c>
      <c r="I7" s="70">
        <v>12.36</v>
      </c>
      <c r="J7" s="70"/>
    </row>
    <row r="8" spans="1:10" s="62" customFormat="1" ht="30" customHeight="1">
      <c r="A8" s="155"/>
      <c r="B8" s="103" t="s">
        <v>181</v>
      </c>
      <c r="C8" s="103" t="s">
        <v>179</v>
      </c>
      <c r="D8" s="103" t="s">
        <v>26</v>
      </c>
      <c r="E8" s="96" t="s">
        <v>172</v>
      </c>
      <c r="F8" s="70">
        <v>122.87</v>
      </c>
      <c r="G8" s="70"/>
      <c r="H8" s="70"/>
      <c r="I8" s="70">
        <v>122.87</v>
      </c>
      <c r="J8" s="70"/>
    </row>
    <row r="9" spans="1:10" s="62" customFormat="1" ht="30" customHeight="1">
      <c r="A9" s="155"/>
      <c r="B9" s="103" t="s">
        <v>178</v>
      </c>
      <c r="C9" s="103" t="s">
        <v>179</v>
      </c>
      <c r="D9" s="103" t="s">
        <v>180</v>
      </c>
      <c r="E9" s="96" t="s">
        <v>173</v>
      </c>
      <c r="F9" s="70">
        <v>34.52</v>
      </c>
      <c r="G9" s="70">
        <v>34.52</v>
      </c>
      <c r="H9" s="70"/>
      <c r="I9" s="70"/>
      <c r="J9" s="70"/>
    </row>
    <row r="10" spans="1:10" s="62" customFormat="1" ht="30" customHeight="1">
      <c r="A10" s="155"/>
      <c r="B10" s="103" t="s">
        <v>182</v>
      </c>
      <c r="C10" s="103" t="s">
        <v>183</v>
      </c>
      <c r="D10" s="103" t="s">
        <v>177</v>
      </c>
      <c r="E10" s="96" t="s">
        <v>174</v>
      </c>
      <c r="F10" s="70">
        <v>99.01</v>
      </c>
      <c r="G10" s="70"/>
      <c r="H10" s="70"/>
      <c r="I10" s="70">
        <v>99.01</v>
      </c>
      <c r="J10" s="70"/>
    </row>
    <row r="11" spans="1:10" s="62" customFormat="1" ht="30" customHeight="1">
      <c r="A11" s="155" t="s">
        <v>201</v>
      </c>
      <c r="B11" s="103" t="s">
        <v>181</v>
      </c>
      <c r="C11" s="103" t="s">
        <v>177</v>
      </c>
      <c r="D11" s="103" t="s">
        <v>177</v>
      </c>
      <c r="E11" s="96" t="s">
        <v>188</v>
      </c>
      <c r="F11" s="70">
        <v>880.27</v>
      </c>
      <c r="G11" s="70">
        <v>763.09</v>
      </c>
      <c r="H11" s="70">
        <v>103.82</v>
      </c>
      <c r="I11" s="70">
        <v>13.36</v>
      </c>
      <c r="J11" s="70"/>
    </row>
    <row r="12" spans="1:10" s="62" customFormat="1" ht="30" customHeight="1">
      <c r="A12" s="155"/>
      <c r="B12" s="103" t="s">
        <v>181</v>
      </c>
      <c r="C12" s="103" t="s">
        <v>179</v>
      </c>
      <c r="D12" s="103" t="s">
        <v>177</v>
      </c>
      <c r="E12" s="96" t="s">
        <v>172</v>
      </c>
      <c r="F12" s="70">
        <v>65.71</v>
      </c>
      <c r="G12" s="70"/>
      <c r="H12" s="70"/>
      <c r="I12" s="70">
        <v>65.71</v>
      </c>
      <c r="J12" s="70"/>
    </row>
    <row r="13" spans="1:10" s="62" customFormat="1" ht="30" customHeight="1">
      <c r="A13" s="155"/>
      <c r="B13" s="103" t="s">
        <v>185</v>
      </c>
      <c r="C13" s="103" t="s">
        <v>179</v>
      </c>
      <c r="D13" s="103" t="s">
        <v>177</v>
      </c>
      <c r="E13" s="96" t="s">
        <v>173</v>
      </c>
      <c r="F13" s="70">
        <v>27.41</v>
      </c>
      <c r="G13" s="70">
        <v>27.41</v>
      </c>
      <c r="H13" s="70"/>
      <c r="I13" s="70"/>
      <c r="J13" s="70"/>
    </row>
    <row r="14" spans="1:10" s="62" customFormat="1" ht="30" customHeight="1">
      <c r="A14" s="155"/>
      <c r="B14" s="103" t="s">
        <v>182</v>
      </c>
      <c r="C14" s="103" t="s">
        <v>183</v>
      </c>
      <c r="D14" s="103" t="s">
        <v>177</v>
      </c>
      <c r="E14" s="96" t="s">
        <v>174</v>
      </c>
      <c r="F14" s="111" t="s">
        <v>229</v>
      </c>
      <c r="G14" s="70"/>
      <c r="H14" s="70"/>
      <c r="I14" s="111" t="s">
        <v>229</v>
      </c>
      <c r="J14" s="70"/>
    </row>
    <row r="15" spans="1:10" s="62" customFormat="1" ht="30" customHeight="1">
      <c r="A15" s="155" t="s">
        <v>202</v>
      </c>
      <c r="B15" s="103" t="s">
        <v>181</v>
      </c>
      <c r="C15" s="103" t="s">
        <v>177</v>
      </c>
      <c r="D15" s="103" t="s">
        <v>177</v>
      </c>
      <c r="E15" s="96" t="s">
        <v>188</v>
      </c>
      <c r="F15" s="112">
        <v>870.85</v>
      </c>
      <c r="G15" s="70">
        <v>763.03</v>
      </c>
      <c r="H15" s="70">
        <v>103.82</v>
      </c>
      <c r="I15" s="111" t="s">
        <v>222</v>
      </c>
      <c r="J15" s="70"/>
    </row>
    <row r="16" spans="1:10" s="62" customFormat="1" ht="30" customHeight="1">
      <c r="A16" s="155"/>
      <c r="B16" s="103" t="s">
        <v>181</v>
      </c>
      <c r="C16" s="103" t="s">
        <v>179</v>
      </c>
      <c r="D16" s="103" t="s">
        <v>177</v>
      </c>
      <c r="E16" s="96" t="s">
        <v>172</v>
      </c>
      <c r="F16" s="70">
        <v>16.96</v>
      </c>
      <c r="G16" s="70">
        <v>16.96</v>
      </c>
      <c r="H16" s="70"/>
      <c r="I16" s="70"/>
      <c r="J16" s="70"/>
    </row>
    <row r="17" spans="1:10" s="62" customFormat="1" ht="30" customHeight="1">
      <c r="A17" s="155"/>
      <c r="B17" s="103" t="s">
        <v>185</v>
      </c>
      <c r="C17" s="103" t="s">
        <v>179</v>
      </c>
      <c r="D17" s="103" t="s">
        <v>177</v>
      </c>
      <c r="E17" s="96" t="s">
        <v>173</v>
      </c>
      <c r="F17" s="70">
        <v>28.05</v>
      </c>
      <c r="G17" s="70">
        <v>28.05</v>
      </c>
      <c r="H17" s="70"/>
      <c r="I17" s="70"/>
      <c r="J17" s="70"/>
    </row>
    <row r="18" spans="1:10" s="62" customFormat="1" ht="30" customHeight="1">
      <c r="A18" s="155"/>
      <c r="B18" s="103" t="s">
        <v>182</v>
      </c>
      <c r="C18" s="103" t="s">
        <v>183</v>
      </c>
      <c r="D18" s="103" t="s">
        <v>177</v>
      </c>
      <c r="E18" s="96" t="s">
        <v>174</v>
      </c>
      <c r="F18" s="111" t="s">
        <v>223</v>
      </c>
      <c r="G18" s="70"/>
      <c r="H18" s="70"/>
      <c r="I18" s="111" t="s">
        <v>223</v>
      </c>
      <c r="J18" s="70"/>
    </row>
    <row r="19" spans="1:10" s="62" customFormat="1" ht="30" customHeight="1">
      <c r="A19" s="156" t="s">
        <v>224</v>
      </c>
      <c r="B19" s="103" t="s">
        <v>181</v>
      </c>
      <c r="C19" s="103" t="s">
        <v>177</v>
      </c>
      <c r="D19" s="103" t="s">
        <v>177</v>
      </c>
      <c r="E19" s="96" t="s">
        <v>188</v>
      </c>
      <c r="F19" s="70">
        <v>536.82</v>
      </c>
      <c r="G19" s="70">
        <v>459.43</v>
      </c>
      <c r="H19" s="70">
        <v>74.89</v>
      </c>
      <c r="I19" s="111" t="s">
        <v>225</v>
      </c>
      <c r="J19" s="70"/>
    </row>
    <row r="20" spans="1:10" s="62" customFormat="1" ht="30" customHeight="1">
      <c r="A20" s="160"/>
      <c r="B20" s="103" t="s">
        <v>181</v>
      </c>
      <c r="C20" s="103" t="s">
        <v>179</v>
      </c>
      <c r="D20" s="103" t="s">
        <v>177</v>
      </c>
      <c r="E20" s="96" t="s">
        <v>172</v>
      </c>
      <c r="F20" s="70">
        <v>7.06</v>
      </c>
      <c r="G20" s="70">
        <v>7.06</v>
      </c>
      <c r="H20" s="70"/>
      <c r="I20" s="111"/>
      <c r="J20" s="70"/>
    </row>
    <row r="21" spans="1:10" s="62" customFormat="1" ht="30" customHeight="1">
      <c r="A21" s="160"/>
      <c r="B21" s="103" t="s">
        <v>185</v>
      </c>
      <c r="C21" s="103" t="s">
        <v>179</v>
      </c>
      <c r="D21" s="103" t="s">
        <v>177</v>
      </c>
      <c r="E21" s="96" t="s">
        <v>173</v>
      </c>
      <c r="F21" s="70">
        <v>16.46</v>
      </c>
      <c r="G21" s="70">
        <v>16.46</v>
      </c>
      <c r="H21" s="70"/>
      <c r="I21" s="111"/>
      <c r="J21" s="70"/>
    </row>
    <row r="22" spans="1:10" s="62" customFormat="1" ht="30" customHeight="1">
      <c r="A22" s="161"/>
      <c r="B22" s="103" t="s">
        <v>182</v>
      </c>
      <c r="C22" s="103" t="s">
        <v>183</v>
      </c>
      <c r="D22" s="103" t="s">
        <v>177</v>
      </c>
      <c r="E22" s="96" t="s">
        <v>174</v>
      </c>
      <c r="F22" s="70">
        <v>48.17</v>
      </c>
      <c r="G22" s="70"/>
      <c r="H22" s="70"/>
      <c r="I22" s="111" t="s">
        <v>226</v>
      </c>
      <c r="J22" s="70"/>
    </row>
    <row r="23" spans="1:10" s="62" customFormat="1" ht="30" customHeight="1">
      <c r="A23" s="155" t="s">
        <v>204</v>
      </c>
      <c r="B23" s="103" t="s">
        <v>181</v>
      </c>
      <c r="C23" s="103" t="s">
        <v>177</v>
      </c>
      <c r="D23" s="103" t="s">
        <v>194</v>
      </c>
      <c r="E23" s="96" t="s">
        <v>191</v>
      </c>
      <c r="F23" s="106">
        <v>324.32</v>
      </c>
      <c r="G23" s="70">
        <v>278.03</v>
      </c>
      <c r="H23" s="70">
        <v>44.79</v>
      </c>
      <c r="I23" s="111" t="s">
        <v>227</v>
      </c>
      <c r="J23" s="70"/>
    </row>
    <row r="24" spans="1:10" s="62" customFormat="1" ht="30" customHeight="1">
      <c r="A24" s="155"/>
      <c r="B24" s="103" t="s">
        <v>181</v>
      </c>
      <c r="C24" s="103" t="s">
        <v>179</v>
      </c>
      <c r="D24" s="103" t="s">
        <v>183</v>
      </c>
      <c r="E24" s="96" t="s">
        <v>192</v>
      </c>
      <c r="F24" s="70">
        <v>21.36</v>
      </c>
      <c r="G24" s="70">
        <v>21.36</v>
      </c>
      <c r="H24" s="70"/>
      <c r="I24" s="111"/>
      <c r="J24" s="70"/>
    </row>
    <row r="25" spans="1:10" s="62" customFormat="1" ht="30" customHeight="1">
      <c r="A25" s="155"/>
      <c r="B25" s="103" t="s">
        <v>195</v>
      </c>
      <c r="C25" s="103" t="s">
        <v>196</v>
      </c>
      <c r="D25" s="103" t="s">
        <v>197</v>
      </c>
      <c r="E25" s="96" t="s">
        <v>193</v>
      </c>
      <c r="F25" s="70">
        <v>10.44</v>
      </c>
      <c r="G25" s="70">
        <v>10.44</v>
      </c>
      <c r="H25" s="70"/>
      <c r="I25" s="111"/>
      <c r="J25" s="70"/>
    </row>
    <row r="26" spans="1:10" s="62" customFormat="1" ht="30" customHeight="1">
      <c r="A26" s="155"/>
      <c r="B26" s="103" t="s">
        <v>182</v>
      </c>
      <c r="C26" s="103" t="s">
        <v>183</v>
      </c>
      <c r="D26" s="103" t="s">
        <v>177</v>
      </c>
      <c r="E26" s="96" t="s">
        <v>174</v>
      </c>
      <c r="F26" s="111" t="s">
        <v>228</v>
      </c>
      <c r="G26" s="70"/>
      <c r="H26" s="70"/>
      <c r="I26" s="111" t="s">
        <v>228</v>
      </c>
      <c r="J26" s="70"/>
    </row>
    <row r="27" spans="1:10" s="62" customFormat="1" ht="30" customHeight="1">
      <c r="A27" s="156" t="s">
        <v>205</v>
      </c>
      <c r="B27" s="103" t="s">
        <v>199</v>
      </c>
      <c r="C27" s="103" t="s">
        <v>194</v>
      </c>
      <c r="D27" s="103" t="s">
        <v>189</v>
      </c>
      <c r="E27" s="96" t="s">
        <v>198</v>
      </c>
      <c r="F27" s="106">
        <v>472.77</v>
      </c>
      <c r="G27" s="70">
        <v>440.16</v>
      </c>
      <c r="H27" s="70">
        <v>30.11</v>
      </c>
      <c r="I27" s="111" t="s">
        <v>225</v>
      </c>
      <c r="J27" s="70"/>
    </row>
    <row r="28" spans="1:10" s="62" customFormat="1" ht="30" customHeight="1">
      <c r="A28" s="157"/>
      <c r="B28" s="103" t="s">
        <v>181</v>
      </c>
      <c r="C28" s="103" t="s">
        <v>177</v>
      </c>
      <c r="D28" s="103" t="s">
        <v>189</v>
      </c>
      <c r="E28" s="96" t="s">
        <v>171</v>
      </c>
      <c r="F28" s="70">
        <v>46.75</v>
      </c>
      <c r="G28" s="70">
        <v>46.75</v>
      </c>
      <c r="H28" s="70"/>
      <c r="I28" s="111"/>
      <c r="J28" s="70"/>
    </row>
    <row r="29" spans="1:10" s="62" customFormat="1" ht="30" customHeight="1">
      <c r="A29" s="157"/>
      <c r="B29" s="103" t="s">
        <v>181</v>
      </c>
      <c r="C29" s="103" t="s">
        <v>179</v>
      </c>
      <c r="D29" s="103" t="s">
        <v>183</v>
      </c>
      <c r="E29" s="96" t="s">
        <v>192</v>
      </c>
      <c r="F29" s="70">
        <v>40.89</v>
      </c>
      <c r="G29" s="70">
        <v>40.89</v>
      </c>
      <c r="H29" s="70"/>
      <c r="I29" s="111"/>
      <c r="J29" s="70"/>
    </row>
    <row r="30" spans="1:10" s="62" customFormat="1" ht="30" customHeight="1">
      <c r="A30" s="157"/>
      <c r="B30" s="103" t="s">
        <v>178</v>
      </c>
      <c r="C30" s="103" t="s">
        <v>179</v>
      </c>
      <c r="D30" s="103" t="s">
        <v>183</v>
      </c>
      <c r="E30" s="96" t="s">
        <v>193</v>
      </c>
      <c r="F30" s="70">
        <v>18.13</v>
      </c>
      <c r="G30" s="70">
        <v>18.13</v>
      </c>
      <c r="H30" s="70"/>
      <c r="I30" s="111"/>
      <c r="J30" s="70"/>
    </row>
    <row r="31" spans="1:10" s="62" customFormat="1" ht="30" customHeight="1">
      <c r="A31" s="158"/>
      <c r="B31" s="104" t="s">
        <v>182</v>
      </c>
      <c r="C31" s="104" t="s">
        <v>183</v>
      </c>
      <c r="D31" s="104" t="s">
        <v>177</v>
      </c>
      <c r="E31" s="96" t="s">
        <v>174</v>
      </c>
      <c r="F31" s="70">
        <v>49.54</v>
      </c>
      <c r="G31" s="70">
        <v>49.54</v>
      </c>
      <c r="H31" s="70"/>
      <c r="I31" s="111"/>
      <c r="J31" s="70"/>
    </row>
    <row r="32" ht="12.75" customHeight="1"/>
    <row r="33" spans="1:225" ht="15" customHeight="1">
      <c r="A33" s="129" t="s">
        <v>17</v>
      </c>
      <c r="B33" s="150"/>
      <c r="C33" s="150"/>
      <c r="D33" s="150"/>
      <c r="E33" s="150"/>
      <c r="F33" s="25"/>
      <c r="G33" s="25"/>
      <c r="H33" s="25"/>
      <c r="I33" s="25"/>
      <c r="J33" s="2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</row>
  </sheetData>
  <sheetProtection/>
  <mergeCells count="15">
    <mergeCell ref="A4:A5"/>
    <mergeCell ref="F4:J4"/>
    <mergeCell ref="B6:E6"/>
    <mergeCell ref="E4:E5"/>
    <mergeCell ref="B4:D5"/>
    <mergeCell ref="A23:A26"/>
    <mergeCell ref="A27:A31"/>
    <mergeCell ref="A33:E33"/>
    <mergeCell ref="A1:C1"/>
    <mergeCell ref="A7:A10"/>
    <mergeCell ref="A11:A14"/>
    <mergeCell ref="A15:A18"/>
    <mergeCell ref="A19:A22"/>
    <mergeCell ref="B2:J2"/>
    <mergeCell ref="I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HS18"/>
  <sheetViews>
    <sheetView zoomScaleSheetLayoutView="100" workbookViewId="0" topLeftCell="A1">
      <selection activeCell="E1" sqref="E1"/>
    </sheetView>
  </sheetViews>
  <sheetFormatPr defaultColWidth="9.16015625" defaultRowHeight="60.75" customHeight="1"/>
  <cols>
    <col min="1" max="1" width="13.33203125" style="55" customWidth="1"/>
    <col min="2" max="4" width="13.33203125" style="54" customWidth="1"/>
    <col min="5" max="5" width="60.33203125" style="54" customWidth="1"/>
    <col min="6" max="130" width="13.33203125" style="54" customWidth="1"/>
    <col min="131" max="16384" width="13.33203125" style="55" customWidth="1"/>
  </cols>
  <sheetData>
    <row r="1" spans="1:4" ht="60.75" customHeight="1">
      <c r="A1" s="170" t="s">
        <v>34</v>
      </c>
      <c r="B1" s="150"/>
      <c r="C1" s="150"/>
      <c r="D1" s="56"/>
    </row>
    <row r="2" spans="2:9" ht="60.75" customHeight="1">
      <c r="B2" s="174" t="s">
        <v>35</v>
      </c>
      <c r="C2" s="174"/>
      <c r="D2" s="174"/>
      <c r="E2" s="174"/>
      <c r="F2" s="174"/>
      <c r="G2" s="174"/>
      <c r="H2" s="174"/>
      <c r="I2" s="174"/>
    </row>
    <row r="3" spans="2:9" ht="60.75" customHeight="1">
      <c r="B3" s="53"/>
      <c r="C3" s="53"/>
      <c r="D3" s="53"/>
      <c r="E3" s="52"/>
      <c r="H3" s="175" t="s">
        <v>2</v>
      </c>
      <c r="I3" s="175"/>
    </row>
    <row r="4" spans="1:9" s="51" customFormat="1" ht="60.75" customHeight="1">
      <c r="A4" s="180" t="s">
        <v>200</v>
      </c>
      <c r="B4" s="180" t="s">
        <v>20</v>
      </c>
      <c r="C4" s="180"/>
      <c r="D4" s="180"/>
      <c r="E4" s="180" t="s">
        <v>21</v>
      </c>
      <c r="F4" s="176" t="s">
        <v>24</v>
      </c>
      <c r="G4" s="176"/>
      <c r="H4" s="176"/>
      <c r="I4" s="176" t="s">
        <v>25</v>
      </c>
    </row>
    <row r="5" spans="1:9" s="52" customFormat="1" ht="60.75" customHeight="1">
      <c r="A5" s="180"/>
      <c r="B5" s="180"/>
      <c r="C5" s="180"/>
      <c r="D5" s="180"/>
      <c r="E5" s="180"/>
      <c r="F5" s="57" t="s">
        <v>22</v>
      </c>
      <c r="G5" s="57" t="s">
        <v>36</v>
      </c>
      <c r="H5" s="57" t="s">
        <v>37</v>
      </c>
      <c r="I5" s="176"/>
    </row>
    <row r="6" spans="1:9" s="52" customFormat="1" ht="60.75" customHeight="1">
      <c r="A6" s="47"/>
      <c r="B6" s="177" t="s">
        <v>22</v>
      </c>
      <c r="C6" s="178"/>
      <c r="D6" s="178"/>
      <c r="E6" s="179"/>
      <c r="F6" s="118" t="s">
        <v>220</v>
      </c>
      <c r="G6" s="118" t="s">
        <v>220</v>
      </c>
      <c r="H6" s="58"/>
      <c r="I6" s="47"/>
    </row>
    <row r="7" spans="1:9" s="53" customFormat="1" ht="60.75" customHeight="1">
      <c r="A7" s="171" t="s">
        <v>221</v>
      </c>
      <c r="B7" s="103" t="s">
        <v>185</v>
      </c>
      <c r="C7" s="103" t="s">
        <v>176</v>
      </c>
      <c r="D7" s="103" t="s">
        <v>189</v>
      </c>
      <c r="E7" s="96" t="s">
        <v>206</v>
      </c>
      <c r="F7" s="97">
        <v>310</v>
      </c>
      <c r="G7" s="97">
        <v>310</v>
      </c>
      <c r="H7" s="59"/>
      <c r="I7" s="59"/>
    </row>
    <row r="8" spans="1:9" s="53" customFormat="1" ht="60.75" customHeight="1">
      <c r="A8" s="172"/>
      <c r="B8" s="103" t="s">
        <v>208</v>
      </c>
      <c r="C8" s="103" t="s">
        <v>186</v>
      </c>
      <c r="D8" s="103" t="s">
        <v>209</v>
      </c>
      <c r="E8" s="96" t="s">
        <v>207</v>
      </c>
      <c r="F8" s="97">
        <v>20</v>
      </c>
      <c r="G8" s="97">
        <v>20</v>
      </c>
      <c r="H8" s="59"/>
      <c r="I8" s="59"/>
    </row>
    <row r="9" spans="1:9" s="53" customFormat="1" ht="60.75" customHeight="1">
      <c r="A9" s="172"/>
      <c r="B9" s="103" t="s">
        <v>211</v>
      </c>
      <c r="C9" s="103" t="s">
        <v>184</v>
      </c>
      <c r="D9" s="103" t="s">
        <v>187</v>
      </c>
      <c r="E9" s="96" t="s">
        <v>210</v>
      </c>
      <c r="F9" s="97">
        <v>60</v>
      </c>
      <c r="G9" s="97">
        <v>60</v>
      </c>
      <c r="H9" s="59"/>
      <c r="I9" s="59"/>
    </row>
    <row r="10" spans="1:9" s="53" customFormat="1" ht="60.75" customHeight="1">
      <c r="A10" s="173"/>
      <c r="B10" s="103" t="s">
        <v>211</v>
      </c>
      <c r="C10" s="103" t="s">
        <v>184</v>
      </c>
      <c r="D10" s="103" t="s">
        <v>213</v>
      </c>
      <c r="E10" s="96" t="s">
        <v>212</v>
      </c>
      <c r="F10" s="97">
        <v>30</v>
      </c>
      <c r="G10" s="97">
        <v>30</v>
      </c>
      <c r="H10" s="59"/>
      <c r="I10" s="59"/>
    </row>
    <row r="11" spans="1:9" s="53" customFormat="1" ht="60.75" customHeight="1">
      <c r="A11" s="114" t="s">
        <v>201</v>
      </c>
      <c r="B11" s="103" t="s">
        <v>211</v>
      </c>
      <c r="C11" s="103" t="s">
        <v>184</v>
      </c>
      <c r="D11" s="103" t="s">
        <v>187</v>
      </c>
      <c r="E11" s="96" t="s">
        <v>210</v>
      </c>
      <c r="F11" s="97">
        <v>933.2</v>
      </c>
      <c r="G11" s="97">
        <v>933.2</v>
      </c>
      <c r="H11" s="59"/>
      <c r="I11" s="59"/>
    </row>
    <row r="12" spans="1:9" s="53" customFormat="1" ht="60.75" customHeight="1">
      <c r="A12" s="114" t="s">
        <v>202</v>
      </c>
      <c r="B12" s="103" t="s">
        <v>211</v>
      </c>
      <c r="C12" s="103" t="s">
        <v>184</v>
      </c>
      <c r="D12" s="103" t="s">
        <v>196</v>
      </c>
      <c r="E12" s="96" t="s">
        <v>214</v>
      </c>
      <c r="F12" s="115">
        <v>270</v>
      </c>
      <c r="G12" s="116" t="s">
        <v>230</v>
      </c>
      <c r="H12" s="59"/>
      <c r="I12" s="59"/>
    </row>
    <row r="13" spans="1:9" s="53" customFormat="1" ht="60.75" customHeight="1">
      <c r="A13" s="171" t="s">
        <v>224</v>
      </c>
      <c r="B13" s="103" t="s">
        <v>211</v>
      </c>
      <c r="C13" s="103" t="s">
        <v>184</v>
      </c>
      <c r="D13" s="103" t="s">
        <v>190</v>
      </c>
      <c r="E13" s="96" t="s">
        <v>217</v>
      </c>
      <c r="F13" s="115">
        <v>244.5</v>
      </c>
      <c r="G13" s="116" t="s">
        <v>231</v>
      </c>
      <c r="H13" s="59"/>
      <c r="I13" s="59"/>
    </row>
    <row r="14" spans="1:9" s="53" customFormat="1" ht="60.75" customHeight="1">
      <c r="A14" s="131"/>
      <c r="B14" s="103" t="s">
        <v>211</v>
      </c>
      <c r="C14" s="103" t="s">
        <v>184</v>
      </c>
      <c r="D14" s="103" t="s">
        <v>216</v>
      </c>
      <c r="E14" s="96" t="s">
        <v>215</v>
      </c>
      <c r="F14" s="115">
        <v>140</v>
      </c>
      <c r="G14" s="116" t="s">
        <v>232</v>
      </c>
      <c r="H14" s="59"/>
      <c r="I14" s="59"/>
    </row>
    <row r="15" spans="1:9" s="53" customFormat="1" ht="60.75" customHeight="1">
      <c r="A15" s="114" t="s">
        <v>204</v>
      </c>
      <c r="B15" s="103" t="s">
        <v>211</v>
      </c>
      <c r="C15" s="103" t="s">
        <v>184</v>
      </c>
      <c r="D15" s="103" t="s">
        <v>219</v>
      </c>
      <c r="E15" s="96" t="s">
        <v>218</v>
      </c>
      <c r="F15" s="115">
        <v>155</v>
      </c>
      <c r="G15" s="116" t="s">
        <v>233</v>
      </c>
      <c r="H15" s="59"/>
      <c r="I15" s="59"/>
    </row>
    <row r="16" spans="1:9" s="53" customFormat="1" ht="60.75" customHeight="1">
      <c r="A16" s="117" t="s">
        <v>205</v>
      </c>
      <c r="B16" s="103" t="s">
        <v>211</v>
      </c>
      <c r="C16" s="103" t="s">
        <v>184</v>
      </c>
      <c r="D16" s="103" t="s">
        <v>187</v>
      </c>
      <c r="E16" s="96" t="s">
        <v>210</v>
      </c>
      <c r="F16" s="115">
        <v>530</v>
      </c>
      <c r="G16" s="115">
        <v>530</v>
      </c>
      <c r="H16" s="59"/>
      <c r="I16" s="59"/>
    </row>
    <row r="18" spans="1:227" ht="60.75" customHeight="1">
      <c r="A18" s="129" t="s">
        <v>17</v>
      </c>
      <c r="B18" s="150"/>
      <c r="C18" s="150"/>
      <c r="D18" s="150"/>
      <c r="E18" s="150"/>
      <c r="F18" s="25"/>
      <c r="G18" s="25"/>
      <c r="H18" s="25"/>
      <c r="I18" s="25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</sheetData>
  <sheetProtection/>
  <mergeCells count="12">
    <mergeCell ref="A18:E18"/>
    <mergeCell ref="B6:E6"/>
    <mergeCell ref="E4:E5"/>
    <mergeCell ref="I4:I5"/>
    <mergeCell ref="B4:D5"/>
    <mergeCell ref="A4:A5"/>
    <mergeCell ref="A1:C1"/>
    <mergeCell ref="A7:A10"/>
    <mergeCell ref="A13:A14"/>
    <mergeCell ref="B2:I2"/>
    <mergeCell ref="H3:I3"/>
    <mergeCell ref="F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IV24"/>
  <sheetViews>
    <sheetView zoomScaleSheetLayoutView="100" workbookViewId="0" topLeftCell="A1">
      <selection activeCell="J18" sqref="J18"/>
    </sheetView>
  </sheetViews>
  <sheetFormatPr defaultColWidth="9.33203125" defaultRowHeight="11.25"/>
  <cols>
    <col min="1" max="1" width="60" style="40" customWidth="1"/>
    <col min="2" max="2" width="14.83203125" style="39" customWidth="1"/>
    <col min="3" max="3" width="13.33203125" style="39" customWidth="1"/>
    <col min="4" max="4" width="13" style="39" bestFit="1" customWidth="1"/>
    <col min="5" max="6" width="9.83203125" style="39" customWidth="1"/>
    <col min="7" max="7" width="11.33203125" style="39" customWidth="1"/>
    <col min="8" max="8" width="9.83203125" style="39" customWidth="1"/>
    <col min="9" max="9" width="10" style="39" customWidth="1"/>
    <col min="10" max="10" width="9" style="39" customWidth="1"/>
    <col min="11" max="11" width="10.66015625" style="39" customWidth="1"/>
    <col min="12" max="12" width="11.33203125" style="39" customWidth="1"/>
    <col min="13" max="13" width="11.16015625" style="39" customWidth="1"/>
    <col min="14" max="15" width="9.83203125" style="39" customWidth="1"/>
    <col min="16" max="252" width="9.33203125" style="39" customWidth="1"/>
  </cols>
  <sheetData>
    <row r="1" ht="21" customHeight="1">
      <c r="A1" s="37" t="s">
        <v>38</v>
      </c>
    </row>
    <row r="2" spans="1:252" ht="33.75" customHeight="1">
      <c r="A2" s="181" t="s">
        <v>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/>
    </row>
    <row r="3" spans="1:252" ht="21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83" t="s">
        <v>2</v>
      </c>
      <c r="T3" s="183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/>
    </row>
    <row r="4" spans="1:251" s="7" customFormat="1" ht="15.75" customHeight="1">
      <c r="A4" s="184" t="s">
        <v>40</v>
      </c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8"/>
      <c r="T4" s="49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s="7" customFormat="1" ht="14.25" customHeight="1">
      <c r="A5" s="184"/>
      <c r="B5" s="184" t="s">
        <v>22</v>
      </c>
      <c r="C5" s="184" t="s">
        <v>41</v>
      </c>
      <c r="D5" s="43" t="s">
        <v>42</v>
      </c>
      <c r="E5" s="43"/>
      <c r="F5" s="43"/>
      <c r="G5" s="43"/>
      <c r="H5" s="43"/>
      <c r="I5" s="184" t="s">
        <v>43</v>
      </c>
      <c r="J5" s="184" t="s">
        <v>44</v>
      </c>
      <c r="K5" s="184"/>
      <c r="L5" s="184"/>
      <c r="M5" s="184"/>
      <c r="N5" s="184"/>
      <c r="O5" s="184"/>
      <c r="P5" s="184" t="s">
        <v>45</v>
      </c>
      <c r="Q5" s="184" t="s">
        <v>46</v>
      </c>
      <c r="R5" s="185" t="s">
        <v>47</v>
      </c>
      <c r="S5" s="185" t="s">
        <v>48</v>
      </c>
      <c r="T5" s="184" t="s">
        <v>49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s="7" customFormat="1" ht="14.25" customHeight="1">
      <c r="A6" s="184"/>
      <c r="B6" s="184"/>
      <c r="C6" s="184"/>
      <c r="D6" s="184" t="s">
        <v>29</v>
      </c>
      <c r="E6" s="184" t="s">
        <v>50</v>
      </c>
      <c r="F6" s="184" t="s">
        <v>51</v>
      </c>
      <c r="G6" s="184" t="s">
        <v>52</v>
      </c>
      <c r="H6" s="184" t="s">
        <v>53</v>
      </c>
      <c r="I6" s="184"/>
      <c r="J6" s="184" t="s">
        <v>29</v>
      </c>
      <c r="K6" s="184" t="s">
        <v>54</v>
      </c>
      <c r="L6" s="184" t="s">
        <v>55</v>
      </c>
      <c r="M6" s="184" t="s">
        <v>56</v>
      </c>
      <c r="N6" s="184" t="s">
        <v>57</v>
      </c>
      <c r="O6" s="184" t="s">
        <v>58</v>
      </c>
      <c r="P6" s="184"/>
      <c r="Q6" s="184"/>
      <c r="R6" s="185"/>
      <c r="S6" s="185"/>
      <c r="T6" s="18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s="7" customFormat="1" ht="30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5"/>
      <c r="T7" s="184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</row>
    <row r="8" spans="1:251" s="7" customFormat="1" ht="16.5" customHeight="1">
      <c r="A8" s="13" t="s">
        <v>59</v>
      </c>
      <c r="B8" s="44">
        <v>1</v>
      </c>
      <c r="C8" s="44">
        <v>2</v>
      </c>
      <c r="D8" s="45">
        <v>3</v>
      </c>
      <c r="E8" s="45">
        <v>4</v>
      </c>
      <c r="F8" s="44">
        <v>5</v>
      </c>
      <c r="G8" s="44">
        <v>6</v>
      </c>
      <c r="H8" s="44">
        <v>7</v>
      </c>
      <c r="I8" s="45">
        <v>8</v>
      </c>
      <c r="J8" s="45">
        <v>9</v>
      </c>
      <c r="K8" s="44">
        <v>10</v>
      </c>
      <c r="L8" s="45">
        <v>11</v>
      </c>
      <c r="M8" s="45">
        <v>12</v>
      </c>
      <c r="N8" s="45">
        <v>13</v>
      </c>
      <c r="O8" s="45">
        <v>14</v>
      </c>
      <c r="P8" s="45">
        <v>15</v>
      </c>
      <c r="Q8" s="45">
        <v>16</v>
      </c>
      <c r="R8" s="45">
        <v>17</v>
      </c>
      <c r="S8" s="50">
        <v>18</v>
      </c>
      <c r="T8" s="50">
        <v>20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0" s="6" customFormat="1" ht="24.75" customHeight="1">
      <c r="A9" s="16" t="s">
        <v>22</v>
      </c>
      <c r="B9" s="120">
        <v>3912.45</v>
      </c>
      <c r="C9" s="120" t="s">
        <v>240</v>
      </c>
      <c r="D9" s="120">
        <v>1509.3</v>
      </c>
      <c r="E9" s="120"/>
      <c r="F9" s="120">
        <v>2.88</v>
      </c>
      <c r="G9" s="120" t="s">
        <v>242</v>
      </c>
      <c r="H9" s="120">
        <v>282.3</v>
      </c>
      <c r="I9" s="120">
        <v>96.01</v>
      </c>
      <c r="J9" s="120">
        <v>233.78</v>
      </c>
      <c r="K9" s="120">
        <v>86.27</v>
      </c>
      <c r="L9" s="120">
        <v>125.59</v>
      </c>
      <c r="M9" s="120">
        <v>4.66</v>
      </c>
      <c r="N9" s="120">
        <v>7.85</v>
      </c>
      <c r="O9" s="120">
        <v>9.42</v>
      </c>
      <c r="P9" s="120"/>
      <c r="Q9" s="120"/>
      <c r="R9" s="120">
        <v>328.87</v>
      </c>
      <c r="S9" s="120">
        <v>281.18</v>
      </c>
      <c r="T9" s="17"/>
    </row>
    <row r="10" spans="1:21" s="7" customFormat="1" ht="24.75" customHeight="1">
      <c r="A10" s="16" t="s">
        <v>60</v>
      </c>
      <c r="B10" s="120">
        <v>3912.45</v>
      </c>
      <c r="C10" s="120" t="s">
        <v>240</v>
      </c>
      <c r="D10" s="120" t="s">
        <v>241</v>
      </c>
      <c r="E10" s="120"/>
      <c r="F10" s="120">
        <v>2.88</v>
      </c>
      <c r="G10" s="120" t="s">
        <v>242</v>
      </c>
      <c r="H10" s="120">
        <v>282.3</v>
      </c>
      <c r="I10" s="120">
        <v>96.01</v>
      </c>
      <c r="J10" s="120">
        <v>233.78</v>
      </c>
      <c r="K10" s="120">
        <v>86.27</v>
      </c>
      <c r="L10" s="120">
        <v>125.59</v>
      </c>
      <c r="M10" s="120">
        <v>4.66</v>
      </c>
      <c r="N10" s="120">
        <v>7.85</v>
      </c>
      <c r="O10" s="120">
        <v>9.42</v>
      </c>
      <c r="P10" s="120"/>
      <c r="Q10" s="120"/>
      <c r="R10" s="120">
        <f>R25+R29</f>
        <v>0</v>
      </c>
      <c r="S10" s="120">
        <v>281.18</v>
      </c>
      <c r="T10" s="17"/>
      <c r="U10" s="32"/>
    </row>
    <row r="11" spans="1:21" s="7" customFormat="1" ht="24.75" customHeight="1">
      <c r="A11" s="16" t="s">
        <v>234</v>
      </c>
      <c r="B11" s="120">
        <v>975.2</v>
      </c>
      <c r="C11" s="120">
        <v>386.3</v>
      </c>
      <c r="D11" s="120">
        <v>450.72</v>
      </c>
      <c r="E11" s="120"/>
      <c r="F11" s="120">
        <v>0.9</v>
      </c>
      <c r="G11" s="120">
        <v>383.52</v>
      </c>
      <c r="H11" s="120">
        <v>66.3</v>
      </c>
      <c r="I11" s="120">
        <v>32.19</v>
      </c>
      <c r="J11" s="120">
        <v>36.52</v>
      </c>
      <c r="K11" s="120"/>
      <c r="L11" s="120">
        <v>32.11</v>
      </c>
      <c r="M11" s="120"/>
      <c r="N11" s="120">
        <v>2.01</v>
      </c>
      <c r="O11" s="120">
        <v>2.41</v>
      </c>
      <c r="P11" s="120"/>
      <c r="Q11" s="120"/>
      <c r="R11" s="120"/>
      <c r="S11" s="120">
        <v>69.46</v>
      </c>
      <c r="T11" s="17"/>
      <c r="U11" s="32"/>
    </row>
    <row r="12" spans="1:21" s="7" customFormat="1" ht="24.75" customHeight="1">
      <c r="A12" s="16" t="s">
        <v>235</v>
      </c>
      <c r="B12" s="120">
        <v>790.49</v>
      </c>
      <c r="C12" s="120">
        <v>294.98</v>
      </c>
      <c r="D12" s="120">
        <v>380.22</v>
      </c>
      <c r="E12" s="120"/>
      <c r="F12" s="120">
        <v>0.54</v>
      </c>
      <c r="G12" s="120">
        <v>320.28</v>
      </c>
      <c r="H12" s="120">
        <v>59.4</v>
      </c>
      <c r="I12" s="120">
        <v>24.58</v>
      </c>
      <c r="J12" s="120">
        <v>29</v>
      </c>
      <c r="K12" s="120"/>
      <c r="L12" s="120">
        <v>25.49</v>
      </c>
      <c r="M12" s="120"/>
      <c r="N12" s="120">
        <v>1.59</v>
      </c>
      <c r="O12" s="120">
        <v>1.91</v>
      </c>
      <c r="P12" s="120"/>
      <c r="Q12" s="120"/>
      <c r="R12" s="120"/>
      <c r="S12" s="120">
        <v>61.71</v>
      </c>
      <c r="T12" s="17"/>
      <c r="U12" s="32"/>
    </row>
    <row r="13" spans="1:21" s="7" customFormat="1" ht="24.75" customHeight="1">
      <c r="A13" s="16" t="s">
        <v>236</v>
      </c>
      <c r="B13" s="120">
        <v>808.04</v>
      </c>
      <c r="C13" s="120">
        <v>292.3</v>
      </c>
      <c r="D13" s="120">
        <v>387</v>
      </c>
      <c r="E13" s="120"/>
      <c r="F13" s="120">
        <v>0.36</v>
      </c>
      <c r="G13" s="120">
        <v>324.84</v>
      </c>
      <c r="H13" s="120">
        <v>61.8</v>
      </c>
      <c r="I13" s="120">
        <v>24.36</v>
      </c>
      <c r="J13" s="120">
        <v>47.62</v>
      </c>
      <c r="K13" s="120">
        <v>16.96</v>
      </c>
      <c r="L13" s="120">
        <v>26.09</v>
      </c>
      <c r="M13" s="120">
        <v>0.98</v>
      </c>
      <c r="N13" s="120">
        <v>1.63</v>
      </c>
      <c r="O13" s="120">
        <v>1.96</v>
      </c>
      <c r="P13" s="120"/>
      <c r="Q13" s="120"/>
      <c r="R13" s="120"/>
      <c r="S13" s="120">
        <v>56.76</v>
      </c>
      <c r="T13" s="17"/>
      <c r="U13" s="32"/>
    </row>
    <row r="14" spans="1:21" s="7" customFormat="1" ht="24.75" customHeight="1">
      <c r="A14" s="16" t="s">
        <v>237</v>
      </c>
      <c r="B14" s="120">
        <v>482.95</v>
      </c>
      <c r="C14" s="120">
        <v>178.48</v>
      </c>
      <c r="D14" s="120">
        <v>231.24</v>
      </c>
      <c r="E14" s="120"/>
      <c r="F14" s="120">
        <v>0.36</v>
      </c>
      <c r="G14" s="120">
        <v>195.48</v>
      </c>
      <c r="H14" s="120">
        <v>35.4</v>
      </c>
      <c r="I14" s="120">
        <v>14.87</v>
      </c>
      <c r="J14" s="120">
        <v>24.83</v>
      </c>
      <c r="K14" s="120">
        <v>7.06</v>
      </c>
      <c r="L14" s="120">
        <v>15.31</v>
      </c>
      <c r="M14" s="120">
        <v>0.35</v>
      </c>
      <c r="N14" s="120">
        <v>0.96</v>
      </c>
      <c r="O14" s="120">
        <v>1.15</v>
      </c>
      <c r="P14" s="120"/>
      <c r="Q14" s="120"/>
      <c r="R14" s="120"/>
      <c r="S14" s="120">
        <v>33.53</v>
      </c>
      <c r="T14" s="17"/>
      <c r="U14" s="32"/>
    </row>
    <row r="15" spans="1:21" s="7" customFormat="1" ht="24.75" customHeight="1">
      <c r="A15" s="16" t="s">
        <v>238</v>
      </c>
      <c r="B15" s="120">
        <v>309.83</v>
      </c>
      <c r="C15" s="120">
        <v>106.78</v>
      </c>
      <c r="D15" s="120">
        <v>23.34</v>
      </c>
      <c r="E15" s="120"/>
      <c r="F15" s="120">
        <v>0.54</v>
      </c>
      <c r="G15" s="120"/>
      <c r="H15" s="120">
        <v>22.8</v>
      </c>
      <c r="I15" s="120"/>
      <c r="J15" s="120">
        <v>33.62</v>
      </c>
      <c r="K15" s="120">
        <v>21.36</v>
      </c>
      <c r="L15" s="120">
        <v>9.71</v>
      </c>
      <c r="M15" s="120">
        <v>1.21</v>
      </c>
      <c r="N15" s="120">
        <v>0.61</v>
      </c>
      <c r="O15" s="120">
        <v>0.73</v>
      </c>
      <c r="P15" s="120"/>
      <c r="Q15" s="120"/>
      <c r="R15" s="120">
        <v>133.12</v>
      </c>
      <c r="S15" s="120">
        <v>12.97</v>
      </c>
      <c r="T15" s="17"/>
      <c r="U15" s="32"/>
    </row>
    <row r="16" spans="1:21" s="7" customFormat="1" ht="24.75" customHeight="1">
      <c r="A16" s="16" t="s">
        <v>239</v>
      </c>
      <c r="B16" s="120">
        <v>545.94</v>
      </c>
      <c r="C16" s="120">
        <v>204.47</v>
      </c>
      <c r="D16" s="120">
        <v>36.78</v>
      </c>
      <c r="E16" s="120"/>
      <c r="F16" s="120">
        <v>0.18</v>
      </c>
      <c r="G16" s="120"/>
      <c r="H16" s="120">
        <v>36.6</v>
      </c>
      <c r="I16" s="120"/>
      <c r="J16" s="120">
        <v>62.19</v>
      </c>
      <c r="K16" s="120">
        <v>40.89</v>
      </c>
      <c r="L16" s="120">
        <v>16.87</v>
      </c>
      <c r="M16" s="120">
        <v>2.11</v>
      </c>
      <c r="N16" s="120">
        <v>1.05</v>
      </c>
      <c r="O16" s="120">
        <v>1.27</v>
      </c>
      <c r="P16" s="120"/>
      <c r="Q16" s="120"/>
      <c r="R16" s="120">
        <v>195.75</v>
      </c>
      <c r="S16" s="120">
        <v>46.75</v>
      </c>
      <c r="T16" s="17"/>
      <c r="U16" s="32"/>
    </row>
    <row r="17" spans="1:251" s="7" customFormat="1" ht="24.75" customHeight="1">
      <c r="A17" s="16"/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</row>
    <row r="18" spans="1:251" s="7" customFormat="1" ht="24.75" customHeight="1">
      <c r="A18" s="16"/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</row>
    <row r="19" spans="1:251" s="7" customFormat="1" ht="24.75" customHeight="1">
      <c r="A19" s="16"/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</row>
    <row r="20" spans="1:251" s="7" customFormat="1" ht="24.75" customHeight="1">
      <c r="A20" s="16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</row>
    <row r="21" spans="1:251" s="7" customFormat="1" ht="24.75" customHeigh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</row>
    <row r="22" spans="1:252" s="7" customFormat="1" ht="24.7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</row>
    <row r="24" spans="1:256" ht="15" customHeight="1">
      <c r="A24" s="24" t="s">
        <v>17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8"/>
      <c r="N24" s="29"/>
      <c r="O24" s="30"/>
      <c r="P24" s="30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4"/>
      <c r="AB24" s="35"/>
      <c r="AC24" s="36"/>
      <c r="AD24" s="36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</sheetData>
  <sheetProtection/>
  <mergeCells count="23">
    <mergeCell ref="T5:T7"/>
    <mergeCell ref="P5:P7"/>
    <mergeCell ref="Q5:Q7"/>
    <mergeCell ref="R5:R7"/>
    <mergeCell ref="S5:S7"/>
    <mergeCell ref="L6:L7"/>
    <mergeCell ref="M6:M7"/>
    <mergeCell ref="N6:N7"/>
    <mergeCell ref="O6:O7"/>
    <mergeCell ref="H6:H7"/>
    <mergeCell ref="I5:I7"/>
    <mergeCell ref="J6:J7"/>
    <mergeCell ref="K6:K7"/>
    <mergeCell ref="A2:T2"/>
    <mergeCell ref="S3:T3"/>
    <mergeCell ref="J5:O5"/>
    <mergeCell ref="A4:A7"/>
    <mergeCell ref="B5:B7"/>
    <mergeCell ref="C5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EB17"/>
  <sheetViews>
    <sheetView tabSelected="1" zoomScaleSheetLayoutView="100" workbookViewId="0" topLeftCell="A1">
      <selection activeCell="M10" sqref="M10"/>
    </sheetView>
  </sheetViews>
  <sheetFormatPr defaultColWidth="9.33203125" defaultRowHeight="11.25"/>
  <cols>
    <col min="1" max="1" width="49.33203125" style="8" customWidth="1"/>
    <col min="2" max="2" width="11.5" style="0" customWidth="1"/>
    <col min="3" max="3" width="8.5" style="0" customWidth="1"/>
    <col min="4" max="4" width="9.16015625" style="0" customWidth="1"/>
    <col min="5" max="5" width="8.83203125" style="0" customWidth="1"/>
    <col min="6" max="6" width="8.5" style="0" customWidth="1"/>
    <col min="7" max="7" width="10" style="0" customWidth="1"/>
    <col min="8" max="8" width="10.66015625" style="0" customWidth="1"/>
    <col min="9" max="9" width="9.5" style="0" customWidth="1"/>
    <col min="10" max="10" width="11" style="0" customWidth="1"/>
    <col min="13" max="14" width="9.16015625" style="0" customWidth="1"/>
    <col min="15" max="15" width="12.66015625" style="0" customWidth="1"/>
    <col min="16" max="16" width="10.33203125" style="0" customWidth="1"/>
    <col min="17" max="17" width="10.5" style="0" customWidth="1"/>
    <col min="18" max="18" width="9.83203125" style="0" customWidth="1"/>
    <col min="20" max="20" width="10.5" style="0" customWidth="1"/>
    <col min="21" max="22" width="10.83203125" style="0" customWidth="1"/>
  </cols>
  <sheetData>
    <row r="1" s="134" customFormat="1" ht="19.5" customHeight="1">
      <c r="A1" s="133" t="s">
        <v>61</v>
      </c>
    </row>
    <row r="2" spans="1:127" s="134" customFormat="1" ht="22.5" customHeight="1">
      <c r="A2" s="186" t="s">
        <v>62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6"/>
      <c r="DV2" s="136"/>
      <c r="DW2" s="136"/>
    </row>
    <row r="3" spans="1:127" s="141" customFormat="1" ht="22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88" t="s">
        <v>2</v>
      </c>
      <c r="X3" s="188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40"/>
      <c r="DV3" s="140"/>
      <c r="DW3" s="140"/>
    </row>
    <row r="4" spans="1:127" s="141" customFormat="1" ht="15.75" customHeight="1">
      <c r="A4" s="184" t="s">
        <v>40</v>
      </c>
      <c r="B4" s="189" t="s">
        <v>31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40"/>
      <c r="DV4" s="140"/>
      <c r="DW4" s="140"/>
    </row>
    <row r="5" spans="1:24" s="142" customFormat="1" ht="12" customHeight="1">
      <c r="A5" s="184"/>
      <c r="B5" s="184" t="s">
        <v>22</v>
      </c>
      <c r="C5" s="184" t="s">
        <v>63</v>
      </c>
      <c r="D5" s="184" t="s">
        <v>64</v>
      </c>
      <c r="E5" s="184" t="s">
        <v>65</v>
      </c>
      <c r="F5" s="184" t="s">
        <v>248</v>
      </c>
      <c r="G5" s="184" t="s">
        <v>66</v>
      </c>
      <c r="H5" s="184" t="s">
        <v>67</v>
      </c>
      <c r="I5" s="184" t="s">
        <v>68</v>
      </c>
      <c r="J5" s="184" t="s">
        <v>69</v>
      </c>
      <c r="K5" s="184" t="s">
        <v>70</v>
      </c>
      <c r="L5" s="184" t="s">
        <v>71</v>
      </c>
      <c r="M5" s="184" t="s">
        <v>72</v>
      </c>
      <c r="N5" s="184" t="s">
        <v>73</v>
      </c>
      <c r="O5" s="184" t="s">
        <v>74</v>
      </c>
      <c r="P5" s="189" t="s">
        <v>75</v>
      </c>
      <c r="Q5" s="189"/>
      <c r="R5" s="189"/>
      <c r="S5" s="189"/>
      <c r="T5" s="189"/>
      <c r="U5" s="189"/>
      <c r="V5" s="184" t="s">
        <v>76</v>
      </c>
      <c r="W5" s="184" t="s">
        <v>77</v>
      </c>
      <c r="X5" s="184" t="s">
        <v>78</v>
      </c>
    </row>
    <row r="6" spans="1:24" s="142" customFormat="1" ht="30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19" t="s">
        <v>29</v>
      </c>
      <c r="Q6" s="119" t="s">
        <v>79</v>
      </c>
      <c r="R6" s="119" t="s">
        <v>80</v>
      </c>
      <c r="S6" s="119" t="s">
        <v>81</v>
      </c>
      <c r="T6" s="119" t="s">
        <v>82</v>
      </c>
      <c r="U6" s="144" t="s">
        <v>83</v>
      </c>
      <c r="V6" s="184"/>
      <c r="W6" s="184"/>
      <c r="X6" s="184"/>
    </row>
    <row r="7" spans="1:24" s="143" customFormat="1" ht="36" customHeight="1">
      <c r="A7" s="145" t="s">
        <v>59</v>
      </c>
      <c r="B7" s="145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>
        <v>7</v>
      </c>
      <c r="I7" s="145">
        <v>8</v>
      </c>
      <c r="J7" s="145">
        <v>9</v>
      </c>
      <c r="K7" s="145">
        <v>10</v>
      </c>
      <c r="L7" s="145">
        <v>11</v>
      </c>
      <c r="M7" s="145">
        <v>12</v>
      </c>
      <c r="N7" s="145">
        <v>13</v>
      </c>
      <c r="O7" s="145">
        <v>14</v>
      </c>
      <c r="P7" s="145">
        <v>15</v>
      </c>
      <c r="Q7" s="145">
        <v>16</v>
      </c>
      <c r="R7" s="145">
        <v>17</v>
      </c>
      <c r="S7" s="145">
        <v>18</v>
      </c>
      <c r="T7" s="144">
        <v>19</v>
      </c>
      <c r="U7" s="145">
        <v>23</v>
      </c>
      <c r="V7" s="144">
        <v>25</v>
      </c>
      <c r="W7" s="144">
        <v>26</v>
      </c>
      <c r="X7" s="144">
        <v>27</v>
      </c>
    </row>
    <row r="8" spans="1:24" s="140" customFormat="1" ht="48.75" customHeight="1">
      <c r="A8" s="38" t="s">
        <v>22</v>
      </c>
      <c r="B8" s="120">
        <v>533.77</v>
      </c>
      <c r="C8" s="120">
        <v>65.71</v>
      </c>
      <c r="D8" s="120">
        <v>3.76</v>
      </c>
      <c r="E8" s="120">
        <v>3.76</v>
      </c>
      <c r="F8" s="120">
        <v>5.52</v>
      </c>
      <c r="G8" s="120">
        <v>33.65</v>
      </c>
      <c r="H8" s="120">
        <v>0.9</v>
      </c>
      <c r="I8" s="120">
        <v>54.9</v>
      </c>
      <c r="J8" s="120">
        <v>21.78</v>
      </c>
      <c r="K8" s="120"/>
      <c r="L8" s="120">
        <v>20</v>
      </c>
      <c r="M8" s="120"/>
      <c r="N8" s="120">
        <v>1.58</v>
      </c>
      <c r="O8" s="120">
        <v>180</v>
      </c>
      <c r="P8" s="120">
        <v>110.58</v>
      </c>
      <c r="Q8" s="120"/>
      <c r="R8" s="120">
        <v>22.98</v>
      </c>
      <c r="S8" s="120"/>
      <c r="T8" s="120"/>
      <c r="U8" s="120">
        <v>87.6</v>
      </c>
      <c r="V8" s="120">
        <v>31.64</v>
      </c>
      <c r="W8" s="120"/>
      <c r="X8" s="120"/>
    </row>
    <row r="9" spans="1:24" s="141" customFormat="1" ht="48.75" customHeight="1">
      <c r="A9" s="16" t="s">
        <v>60</v>
      </c>
      <c r="B9" s="120">
        <f>SUM(B10:B15)</f>
        <v>533.77</v>
      </c>
      <c r="C9" s="120">
        <f aca="true" t="shared" si="0" ref="C9:V9">SUM(C10:C15)</f>
        <v>65.71</v>
      </c>
      <c r="D9" s="120">
        <f t="shared" si="0"/>
        <v>3.7600000000000002</v>
      </c>
      <c r="E9" s="120">
        <f t="shared" si="0"/>
        <v>3.7600000000000002</v>
      </c>
      <c r="F9" s="120">
        <f t="shared" si="0"/>
        <v>5.52</v>
      </c>
      <c r="G9" s="120">
        <f t="shared" si="0"/>
        <v>33.65</v>
      </c>
      <c r="H9" s="120">
        <f t="shared" si="0"/>
        <v>0.9</v>
      </c>
      <c r="I9" s="120">
        <f t="shared" si="0"/>
        <v>54.900000000000006</v>
      </c>
      <c r="J9" s="120">
        <f t="shared" si="0"/>
        <v>21.78</v>
      </c>
      <c r="K9" s="120"/>
      <c r="L9" s="120">
        <f t="shared" si="0"/>
        <v>20</v>
      </c>
      <c r="M9" s="120"/>
      <c r="N9" s="120">
        <f t="shared" si="0"/>
        <v>1.5799999999999998</v>
      </c>
      <c r="O9" s="120">
        <f t="shared" si="0"/>
        <v>180</v>
      </c>
      <c r="P9" s="120">
        <f t="shared" si="0"/>
        <v>110.58000000000001</v>
      </c>
      <c r="Q9" s="120"/>
      <c r="R9" s="120">
        <f t="shared" si="0"/>
        <v>22.98</v>
      </c>
      <c r="S9" s="120"/>
      <c r="T9" s="120"/>
      <c r="U9" s="120">
        <f t="shared" si="0"/>
        <v>87.6</v>
      </c>
      <c r="V9" s="120">
        <f t="shared" si="0"/>
        <v>31.64</v>
      </c>
      <c r="W9" s="120"/>
      <c r="X9" s="120"/>
    </row>
    <row r="10" spans="1:24" s="141" customFormat="1" ht="48.75" customHeight="1">
      <c r="A10" s="16" t="s">
        <v>175</v>
      </c>
      <c r="B10" s="120">
        <f>177.99-1.65</f>
        <v>176.34</v>
      </c>
      <c r="C10" s="120">
        <v>21.23</v>
      </c>
      <c r="D10" s="120">
        <v>0.88</v>
      </c>
      <c r="E10" s="120">
        <v>0.88</v>
      </c>
      <c r="F10" s="120"/>
      <c r="G10" s="120">
        <v>10.73</v>
      </c>
      <c r="H10" s="120"/>
      <c r="I10" s="120">
        <v>18.7</v>
      </c>
      <c r="J10" s="120">
        <v>5.94</v>
      </c>
      <c r="K10" s="120"/>
      <c r="L10" s="120">
        <v>20</v>
      </c>
      <c r="M10" s="120"/>
      <c r="N10" s="120">
        <v>0.37</v>
      </c>
      <c r="O10" s="120">
        <v>60</v>
      </c>
      <c r="P10" s="120">
        <v>29.7</v>
      </c>
      <c r="Q10" s="121"/>
      <c r="R10" s="120">
        <v>9.9</v>
      </c>
      <c r="S10" s="120"/>
      <c r="T10" s="120"/>
      <c r="U10" s="120">
        <v>19.8</v>
      </c>
      <c r="V10" s="120">
        <v>7.92</v>
      </c>
      <c r="W10" s="120"/>
      <c r="X10" s="120"/>
    </row>
    <row r="11" spans="1:24" s="141" customFormat="1" ht="48.75" customHeight="1">
      <c r="A11" s="16" t="s">
        <v>243</v>
      </c>
      <c r="B11" s="120">
        <f>103.82</f>
        <v>103.82</v>
      </c>
      <c r="C11" s="120">
        <v>14.8</v>
      </c>
      <c r="D11" s="120">
        <v>0.8</v>
      </c>
      <c r="E11" s="120">
        <v>0.8</v>
      </c>
      <c r="F11" s="120"/>
      <c r="G11" s="120">
        <v>7.95</v>
      </c>
      <c r="H11" s="120"/>
      <c r="I11" s="120">
        <v>12</v>
      </c>
      <c r="J11" s="120">
        <v>5.4</v>
      </c>
      <c r="K11" s="120"/>
      <c r="L11" s="120"/>
      <c r="M11" s="120"/>
      <c r="N11" s="120">
        <v>0.34</v>
      </c>
      <c r="O11" s="120">
        <v>30</v>
      </c>
      <c r="P11" s="120">
        <f>23.03+1.5</f>
        <v>24.53</v>
      </c>
      <c r="Q11" s="120"/>
      <c r="R11" s="120">
        <v>5.03</v>
      </c>
      <c r="S11" s="120"/>
      <c r="T11" s="120"/>
      <c r="U11" s="120">
        <v>19.5</v>
      </c>
      <c r="V11" s="120">
        <v>7.2</v>
      </c>
      <c r="W11" s="120"/>
      <c r="X11" s="120"/>
    </row>
    <row r="12" spans="1:24" s="141" customFormat="1" ht="48.75" customHeight="1">
      <c r="A12" s="16" t="s">
        <v>244</v>
      </c>
      <c r="B12" s="120">
        <v>103.82</v>
      </c>
      <c r="C12" s="120">
        <v>14.8</v>
      </c>
      <c r="D12" s="120">
        <v>0.8</v>
      </c>
      <c r="E12" s="120">
        <v>0.8</v>
      </c>
      <c r="F12" s="120"/>
      <c r="G12" s="120">
        <v>7.95</v>
      </c>
      <c r="H12" s="120"/>
      <c r="I12" s="120">
        <v>12</v>
      </c>
      <c r="J12" s="120">
        <v>5.4</v>
      </c>
      <c r="K12" s="120"/>
      <c r="L12" s="120"/>
      <c r="M12" s="120"/>
      <c r="N12" s="120">
        <v>0.34</v>
      </c>
      <c r="O12" s="120">
        <v>30</v>
      </c>
      <c r="P12" s="120">
        <v>24.53</v>
      </c>
      <c r="Q12" s="120"/>
      <c r="R12" s="120">
        <v>5.03</v>
      </c>
      <c r="S12" s="120"/>
      <c r="T12" s="120"/>
      <c r="U12" s="120">
        <v>19.5</v>
      </c>
      <c r="V12" s="120">
        <v>7.2</v>
      </c>
      <c r="W12" s="120"/>
      <c r="X12" s="120"/>
    </row>
    <row r="13" spans="1:24" s="141" customFormat="1" ht="48.75" customHeight="1">
      <c r="A13" s="16" t="s">
        <v>245</v>
      </c>
      <c r="B13" s="120">
        <v>74.89</v>
      </c>
      <c r="C13" s="120">
        <v>8.88</v>
      </c>
      <c r="D13" s="120">
        <v>0.48</v>
      </c>
      <c r="E13" s="120">
        <v>0.48</v>
      </c>
      <c r="F13" s="120"/>
      <c r="G13" s="120">
        <v>4.77</v>
      </c>
      <c r="H13" s="120"/>
      <c r="I13" s="120">
        <v>7.2</v>
      </c>
      <c r="J13" s="120">
        <v>3.24</v>
      </c>
      <c r="K13" s="120"/>
      <c r="L13" s="120"/>
      <c r="M13" s="120"/>
      <c r="N13" s="120">
        <v>0.2</v>
      </c>
      <c r="O13" s="120">
        <v>30</v>
      </c>
      <c r="P13" s="120">
        <v>15.32</v>
      </c>
      <c r="Q13" s="120"/>
      <c r="R13" s="120">
        <v>3.02</v>
      </c>
      <c r="S13" s="120"/>
      <c r="T13" s="120"/>
      <c r="U13" s="120">
        <f>10.8+1.5</f>
        <v>12.3</v>
      </c>
      <c r="V13" s="120">
        <v>4.32</v>
      </c>
      <c r="W13" s="120"/>
      <c r="X13" s="120"/>
    </row>
    <row r="14" spans="1:24" s="141" customFormat="1" ht="48.75" customHeight="1">
      <c r="A14" s="16" t="s">
        <v>246</v>
      </c>
      <c r="B14" s="120">
        <v>44.79</v>
      </c>
      <c r="C14" s="120">
        <v>2.4</v>
      </c>
      <c r="D14" s="120">
        <v>0.32</v>
      </c>
      <c r="E14" s="120">
        <v>0.32</v>
      </c>
      <c r="F14" s="120"/>
      <c r="G14" s="120">
        <v>0.9</v>
      </c>
      <c r="H14" s="122"/>
      <c r="I14" s="120">
        <v>2</v>
      </c>
      <c r="J14" s="120">
        <v>0.72</v>
      </c>
      <c r="K14" s="120"/>
      <c r="L14" s="120"/>
      <c r="M14" s="120"/>
      <c r="N14" s="120">
        <v>0.13</v>
      </c>
      <c r="O14" s="120">
        <v>30</v>
      </c>
      <c r="P14" s="120">
        <v>6</v>
      </c>
      <c r="Q14" s="120"/>
      <c r="R14" s="120"/>
      <c r="S14" s="120"/>
      <c r="T14" s="120"/>
      <c r="U14" s="120">
        <v>6</v>
      </c>
      <c r="V14" s="120">
        <v>2</v>
      </c>
      <c r="W14" s="120"/>
      <c r="X14" s="120"/>
    </row>
    <row r="15" spans="1:24" s="141" customFormat="1" ht="48.75" customHeight="1">
      <c r="A15" s="16" t="s">
        <v>247</v>
      </c>
      <c r="B15" s="120">
        <f>23.09+5.52+1.5</f>
        <v>30.11</v>
      </c>
      <c r="C15" s="120">
        <v>3.6</v>
      </c>
      <c r="D15" s="120">
        <v>0.48</v>
      </c>
      <c r="E15" s="120">
        <v>0.48</v>
      </c>
      <c r="F15" s="120">
        <v>5.52</v>
      </c>
      <c r="G15" s="120">
        <v>1.35</v>
      </c>
      <c r="H15" s="120">
        <v>0.9</v>
      </c>
      <c r="I15" s="120">
        <v>3</v>
      </c>
      <c r="J15" s="120">
        <v>1.08</v>
      </c>
      <c r="K15" s="120"/>
      <c r="L15" s="120"/>
      <c r="M15" s="120"/>
      <c r="N15" s="120">
        <v>0.2</v>
      </c>
      <c r="O15" s="120"/>
      <c r="P15" s="120">
        <v>10.5</v>
      </c>
      <c r="Q15" s="120"/>
      <c r="R15" s="120"/>
      <c r="S15" s="120"/>
      <c r="T15" s="120"/>
      <c r="U15" s="120">
        <v>10.5</v>
      </c>
      <c r="V15" s="120">
        <v>3</v>
      </c>
      <c r="W15" s="120"/>
      <c r="X15" s="120"/>
    </row>
    <row r="17" spans="1:132" ht="15" customHeight="1">
      <c r="A17" s="24" t="s">
        <v>17</v>
      </c>
      <c r="B17" s="24"/>
      <c r="C17" s="25"/>
      <c r="D17" s="25"/>
      <c r="E17" s="25"/>
      <c r="F17" s="25"/>
      <c r="G17" s="25"/>
      <c r="H17" s="25"/>
      <c r="I17" s="25"/>
      <c r="J17" s="25"/>
      <c r="K17" s="27"/>
      <c r="L17" s="28"/>
      <c r="M17" s="29"/>
      <c r="N17" s="30"/>
      <c r="O17" s="30"/>
      <c r="P17" s="25"/>
      <c r="Q17" s="25"/>
      <c r="R17" s="25"/>
      <c r="S17" s="25"/>
      <c r="T17" s="25"/>
      <c r="U17" s="25"/>
      <c r="V17" s="25"/>
      <c r="W17" s="25"/>
      <c r="X17" s="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</row>
  </sheetData>
  <sheetProtection/>
  <mergeCells count="22">
    <mergeCell ref="K5:K6"/>
    <mergeCell ref="L5:L6"/>
    <mergeCell ref="M5:M6"/>
    <mergeCell ref="X5:X6"/>
    <mergeCell ref="N5:N6"/>
    <mergeCell ref="O5:O6"/>
    <mergeCell ref="V5:V6"/>
    <mergeCell ref="W5:W6"/>
    <mergeCell ref="H5:H6"/>
    <mergeCell ref="I5:I6"/>
    <mergeCell ref="A2:X2"/>
    <mergeCell ref="W3:X3"/>
    <mergeCell ref="B4:X4"/>
    <mergeCell ref="P5:U5"/>
    <mergeCell ref="A4:A6"/>
    <mergeCell ref="B5:B6"/>
    <mergeCell ref="C5:C6"/>
    <mergeCell ref="J5:J6"/>
    <mergeCell ref="D5:D6"/>
    <mergeCell ref="E5:E6"/>
    <mergeCell ref="F5:F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IV17"/>
  <sheetViews>
    <sheetView zoomScaleSheetLayoutView="100" workbookViewId="0" topLeftCell="A1">
      <selection activeCell="H21" sqref="H21"/>
    </sheetView>
  </sheetViews>
  <sheetFormatPr defaultColWidth="9.33203125" defaultRowHeight="11.25"/>
  <cols>
    <col min="1" max="1" width="48.66015625" style="8" customWidth="1"/>
    <col min="2" max="16384" width="10.33203125" style="0" customWidth="1"/>
  </cols>
  <sheetData>
    <row r="1" ht="18.75" customHeight="1">
      <c r="A1" s="9" t="s">
        <v>84</v>
      </c>
    </row>
    <row r="2" spans="1:239" s="5" customFormat="1" ht="22.5" customHeight="1">
      <c r="A2" s="181" t="s">
        <v>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</row>
    <row r="3" spans="1:16" s="6" customFormat="1" ht="18" customHeight="1">
      <c r="A3" s="10"/>
      <c r="B3" s="11"/>
      <c r="C3" s="11"/>
      <c r="D3" s="11"/>
      <c r="E3" s="11"/>
      <c r="F3" s="11"/>
      <c r="G3" s="11"/>
      <c r="H3" s="11"/>
      <c r="I3" s="11"/>
      <c r="P3" s="26" t="s">
        <v>2</v>
      </c>
    </row>
    <row r="4" spans="1:239" s="7" customFormat="1" ht="17.25" customHeight="1">
      <c r="A4" s="184" t="s">
        <v>40</v>
      </c>
      <c r="B4" s="184" t="s">
        <v>22</v>
      </c>
      <c r="C4" s="184" t="s">
        <v>32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</row>
    <row r="5" spans="1:239" s="7" customFormat="1" ht="17.25" customHeight="1">
      <c r="A5" s="184"/>
      <c r="B5" s="184"/>
      <c r="C5" s="184" t="s">
        <v>86</v>
      </c>
      <c r="D5" s="184" t="s">
        <v>87</v>
      </c>
      <c r="E5" s="184" t="s">
        <v>88</v>
      </c>
      <c r="F5" s="184" t="s">
        <v>89</v>
      </c>
      <c r="G5" s="184" t="s">
        <v>90</v>
      </c>
      <c r="H5" s="184" t="s">
        <v>91</v>
      </c>
      <c r="I5" s="184" t="s">
        <v>92</v>
      </c>
      <c r="J5" s="184" t="s">
        <v>93</v>
      </c>
      <c r="K5" s="184" t="s">
        <v>94</v>
      </c>
      <c r="L5" s="184" t="s">
        <v>95</v>
      </c>
      <c r="M5" s="184" t="s">
        <v>96</v>
      </c>
      <c r="N5" s="184" t="s">
        <v>97</v>
      </c>
      <c r="O5" s="184" t="s">
        <v>98</v>
      </c>
      <c r="P5" s="189" t="s">
        <v>75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</row>
    <row r="6" spans="1:239" s="7" customFormat="1" ht="25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</row>
    <row r="7" spans="1:239" s="7" customFormat="1" ht="15.75" customHeight="1">
      <c r="A7" s="12" t="s">
        <v>59</v>
      </c>
      <c r="B7" s="12">
        <v>1</v>
      </c>
      <c r="C7" s="13">
        <v>2</v>
      </c>
      <c r="D7" s="13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</row>
    <row r="8" spans="1:239" s="7" customFormat="1" ht="24.75" customHeight="1">
      <c r="A8" s="14" t="s">
        <v>22</v>
      </c>
      <c r="B8" s="124">
        <v>610.12</v>
      </c>
      <c r="C8" s="124"/>
      <c r="D8" s="124" t="s">
        <v>252</v>
      </c>
      <c r="E8" s="124"/>
      <c r="F8" s="124"/>
      <c r="G8" s="124"/>
      <c r="H8" s="124" t="s">
        <v>254</v>
      </c>
      <c r="I8" s="124"/>
      <c r="J8" s="124" t="s">
        <v>256</v>
      </c>
      <c r="K8" s="124"/>
      <c r="L8" s="124"/>
      <c r="M8" s="124" t="s">
        <v>258</v>
      </c>
      <c r="N8" s="124"/>
      <c r="O8" s="124"/>
      <c r="P8" s="12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</row>
    <row r="9" spans="1:239" s="7" customFormat="1" ht="24.75" customHeight="1">
      <c r="A9" s="123" t="s">
        <v>249</v>
      </c>
      <c r="B9" s="124" t="s">
        <v>250</v>
      </c>
      <c r="C9" s="124"/>
      <c r="D9" s="124" t="s">
        <v>252</v>
      </c>
      <c r="E9" s="124"/>
      <c r="F9" s="124"/>
      <c r="G9" s="124"/>
      <c r="H9" s="124" t="s">
        <v>254</v>
      </c>
      <c r="I9" s="124"/>
      <c r="J9" s="124" t="s">
        <v>256</v>
      </c>
      <c r="K9" s="124"/>
      <c r="L9" s="124"/>
      <c r="M9" s="124" t="s">
        <v>258</v>
      </c>
      <c r="N9" s="124"/>
      <c r="O9" s="124"/>
      <c r="P9" s="124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</row>
    <row r="10" spans="1:239" s="7" customFormat="1" ht="24.75" customHeight="1">
      <c r="A10" s="14" t="s">
        <v>221</v>
      </c>
      <c r="B10" s="124" t="s">
        <v>251</v>
      </c>
      <c r="C10" s="124"/>
      <c r="D10" s="124" t="s">
        <v>253</v>
      </c>
      <c r="E10" s="124"/>
      <c r="F10" s="124"/>
      <c r="G10" s="124"/>
      <c r="H10" s="124" t="s">
        <v>255</v>
      </c>
      <c r="I10" s="124"/>
      <c r="J10" s="124" t="s">
        <v>257</v>
      </c>
      <c r="K10" s="124"/>
      <c r="L10" s="124"/>
      <c r="M10" s="124" t="s">
        <v>259</v>
      </c>
      <c r="N10" s="124"/>
      <c r="O10" s="124"/>
      <c r="P10" s="124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</row>
    <row r="11" spans="1:239" s="7" customFormat="1" ht="24.75" customHeight="1">
      <c r="A11" s="14" t="s">
        <v>201</v>
      </c>
      <c r="B11" s="124" t="s">
        <v>260</v>
      </c>
      <c r="C11" s="124"/>
      <c r="D11" s="124" t="s">
        <v>265</v>
      </c>
      <c r="E11" s="124"/>
      <c r="F11" s="124"/>
      <c r="G11" s="124"/>
      <c r="H11" s="124" t="s">
        <v>255</v>
      </c>
      <c r="I11" s="124"/>
      <c r="J11" s="124" t="s">
        <v>222</v>
      </c>
      <c r="K11" s="124"/>
      <c r="L11" s="124"/>
      <c r="M11" s="124" t="s">
        <v>229</v>
      </c>
      <c r="N11" s="124"/>
      <c r="O11" s="124"/>
      <c r="P11" s="124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</row>
    <row r="12" spans="1:239" s="7" customFormat="1" ht="24.75" customHeight="1">
      <c r="A12" s="14" t="s">
        <v>202</v>
      </c>
      <c r="B12" s="124" t="s">
        <v>261</v>
      </c>
      <c r="C12" s="124"/>
      <c r="D12" s="124"/>
      <c r="E12" s="124"/>
      <c r="F12" s="124"/>
      <c r="G12" s="124"/>
      <c r="H12" s="124"/>
      <c r="I12" s="124"/>
      <c r="J12" s="124" t="s">
        <v>222</v>
      </c>
      <c r="K12" s="124"/>
      <c r="L12" s="124"/>
      <c r="M12" s="124" t="s">
        <v>223</v>
      </c>
      <c r="N12" s="124"/>
      <c r="O12" s="124"/>
      <c r="P12" s="12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</row>
    <row r="13" spans="1:239" s="7" customFormat="1" ht="24.75" customHeight="1">
      <c r="A13" s="14" t="s">
        <v>224</v>
      </c>
      <c r="B13" s="124" t="s">
        <v>262</v>
      </c>
      <c r="C13" s="124"/>
      <c r="D13" s="124"/>
      <c r="E13" s="124"/>
      <c r="F13" s="124"/>
      <c r="G13" s="124"/>
      <c r="H13" s="124"/>
      <c r="I13" s="124"/>
      <c r="J13" s="124" t="s">
        <v>225</v>
      </c>
      <c r="K13" s="124"/>
      <c r="L13" s="124"/>
      <c r="M13" s="124" t="s">
        <v>226</v>
      </c>
      <c r="N13" s="124"/>
      <c r="O13" s="124"/>
      <c r="P13" s="124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</row>
    <row r="14" spans="1:239" s="7" customFormat="1" ht="24.75" customHeight="1">
      <c r="A14" s="14" t="s">
        <v>204</v>
      </c>
      <c r="B14" s="124" t="s">
        <v>263</v>
      </c>
      <c r="C14" s="124"/>
      <c r="D14" s="124"/>
      <c r="E14" s="124"/>
      <c r="F14" s="124"/>
      <c r="G14" s="124"/>
      <c r="H14" s="124"/>
      <c r="I14" s="124"/>
      <c r="J14" s="124" t="s">
        <v>227</v>
      </c>
      <c r="K14" s="124"/>
      <c r="L14" s="124"/>
      <c r="M14" s="124" t="s">
        <v>228</v>
      </c>
      <c r="N14" s="124"/>
      <c r="O14" s="124"/>
      <c r="P14" s="12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</row>
    <row r="15" spans="1:239" s="7" customFormat="1" ht="24.75" customHeight="1">
      <c r="A15" s="14" t="s">
        <v>205</v>
      </c>
      <c r="B15" s="124" t="s">
        <v>264</v>
      </c>
      <c r="C15" s="124"/>
      <c r="D15" s="124"/>
      <c r="E15" s="124"/>
      <c r="F15" s="124"/>
      <c r="G15" s="124"/>
      <c r="H15" s="124"/>
      <c r="I15" s="124"/>
      <c r="J15" s="124" t="s">
        <v>225</v>
      </c>
      <c r="K15" s="124"/>
      <c r="L15" s="124"/>
      <c r="M15" s="124" t="s">
        <v>266</v>
      </c>
      <c r="N15" s="124"/>
      <c r="O15" s="124"/>
      <c r="P15" s="124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</row>
    <row r="17" spans="1:256" ht="15" customHeight="1">
      <c r="A17" s="24" t="s">
        <v>17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8"/>
      <c r="N17" s="29"/>
      <c r="O17" s="30"/>
      <c r="P17" s="30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4"/>
      <c r="AB17" s="35"/>
      <c r="AC17" s="36"/>
      <c r="AD17" s="36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</sheetData>
  <sheetProtection/>
  <mergeCells count="18">
    <mergeCell ref="M5:M6"/>
    <mergeCell ref="N5:N6"/>
    <mergeCell ref="O5:O6"/>
    <mergeCell ref="P5:P6"/>
    <mergeCell ref="I5:I6"/>
    <mergeCell ref="J5:J6"/>
    <mergeCell ref="K5:K6"/>
    <mergeCell ref="L5:L6"/>
    <mergeCell ref="A2:P2"/>
    <mergeCell ref="C4:P4"/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" footer="0.51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G14"/>
  <sheetViews>
    <sheetView zoomScaleSheetLayoutView="100" workbookViewId="0" topLeftCell="A1">
      <selection activeCell="J9" sqref="J9"/>
    </sheetView>
  </sheetViews>
  <sheetFormatPr defaultColWidth="12" defaultRowHeight="11.25"/>
  <cols>
    <col min="1" max="1" width="51.5" style="0" customWidth="1"/>
    <col min="2" max="2" width="19" style="2" customWidth="1"/>
    <col min="3" max="3" width="27.5" style="2" customWidth="1"/>
    <col min="4" max="7" width="20.83203125" style="2" customWidth="1"/>
  </cols>
  <sheetData>
    <row r="1" spans="1:7" ht="14.25">
      <c r="A1" s="194" t="s">
        <v>99</v>
      </c>
      <c r="B1" s="195"/>
      <c r="C1" s="3"/>
      <c r="D1" s="3"/>
      <c r="E1" s="3"/>
      <c r="F1" s="3"/>
      <c r="G1" s="3"/>
    </row>
    <row r="2" spans="1:7" ht="25.5">
      <c r="A2" s="196" t="s">
        <v>100</v>
      </c>
      <c r="B2" s="195"/>
      <c r="C2" s="195"/>
      <c r="D2" s="195"/>
      <c r="E2" s="195"/>
      <c r="F2" s="195"/>
      <c r="G2" s="195"/>
    </row>
    <row r="3" spans="1:7" ht="30" customHeight="1">
      <c r="A3" s="192" t="s">
        <v>268</v>
      </c>
      <c r="B3" s="193"/>
      <c r="C3" s="3"/>
      <c r="D3" s="3"/>
      <c r="E3" s="3"/>
      <c r="F3" s="3"/>
      <c r="G3" s="127" t="s">
        <v>269</v>
      </c>
    </row>
    <row r="4" spans="1:7" s="1" customFormat="1" ht="30" customHeight="1">
      <c r="A4" s="199" t="s">
        <v>267</v>
      </c>
      <c r="B4" s="200"/>
      <c r="C4" s="200"/>
      <c r="D4" s="200"/>
      <c r="E4" s="200"/>
      <c r="F4" s="200"/>
      <c r="G4" s="200"/>
    </row>
    <row r="5" spans="1:7" s="1" customFormat="1" ht="27.75" customHeight="1">
      <c r="A5" s="201"/>
      <c r="B5" s="197" t="s">
        <v>22</v>
      </c>
      <c r="C5" s="197" t="s">
        <v>101</v>
      </c>
      <c r="D5" s="197" t="s">
        <v>102</v>
      </c>
      <c r="E5" s="197"/>
      <c r="F5" s="197"/>
      <c r="G5" s="197" t="s">
        <v>103</v>
      </c>
    </row>
    <row r="6" spans="1:7" s="1" customFormat="1" ht="34.5" customHeight="1">
      <c r="A6" s="202"/>
      <c r="B6" s="198"/>
      <c r="C6" s="198"/>
      <c r="D6" s="4" t="s">
        <v>29</v>
      </c>
      <c r="E6" s="4" t="s">
        <v>74</v>
      </c>
      <c r="F6" s="4" t="s">
        <v>77</v>
      </c>
      <c r="G6" s="198"/>
    </row>
    <row r="7" spans="1:7" s="1" customFormat="1" ht="34.5" customHeight="1">
      <c r="A7" s="125" t="s">
        <v>270</v>
      </c>
      <c r="B7" s="128">
        <f aca="true" t="shared" si="0" ref="B7:G7">SUM(B8:B13)</f>
        <v>200</v>
      </c>
      <c r="C7" s="128">
        <f t="shared" si="0"/>
        <v>0</v>
      </c>
      <c r="D7" s="128">
        <f t="shared" si="0"/>
        <v>180</v>
      </c>
      <c r="E7" s="128">
        <f t="shared" si="0"/>
        <v>180</v>
      </c>
      <c r="F7" s="128">
        <f t="shared" si="0"/>
        <v>0</v>
      </c>
      <c r="G7" s="128">
        <f t="shared" si="0"/>
        <v>20</v>
      </c>
    </row>
    <row r="8" spans="1:7" s="1" customFormat="1" ht="34.5" customHeight="1">
      <c r="A8" s="126" t="s">
        <v>221</v>
      </c>
      <c r="B8" s="128">
        <f aca="true" t="shared" si="1" ref="B8:B13">C8+D8+G8</f>
        <v>66</v>
      </c>
      <c r="C8" s="128">
        <v>0</v>
      </c>
      <c r="D8" s="128">
        <f>SUM(E8:F8)</f>
        <v>60</v>
      </c>
      <c r="E8" s="128">
        <v>60</v>
      </c>
      <c r="F8" s="128">
        <v>0</v>
      </c>
      <c r="G8" s="128">
        <v>6</v>
      </c>
    </row>
    <row r="9" spans="1:7" s="1" customFormat="1" ht="34.5" customHeight="1">
      <c r="A9" s="126" t="s">
        <v>201</v>
      </c>
      <c r="B9" s="128">
        <f t="shared" si="1"/>
        <v>34</v>
      </c>
      <c r="C9" s="128">
        <v>0</v>
      </c>
      <c r="D9" s="128">
        <f>SUM(E9:F9)</f>
        <v>30</v>
      </c>
      <c r="E9" s="128">
        <v>30</v>
      </c>
      <c r="F9" s="128">
        <v>0</v>
      </c>
      <c r="G9" s="128">
        <v>4</v>
      </c>
    </row>
    <row r="10" spans="1:7" s="1" customFormat="1" ht="34.5" customHeight="1">
      <c r="A10" s="126" t="s">
        <v>202</v>
      </c>
      <c r="B10" s="128">
        <f t="shared" si="1"/>
        <v>34</v>
      </c>
      <c r="C10" s="128">
        <v>0</v>
      </c>
      <c r="D10" s="128">
        <f>SUM(E10:F10)</f>
        <v>30</v>
      </c>
      <c r="E10" s="128">
        <v>30</v>
      </c>
      <c r="F10" s="128">
        <v>0</v>
      </c>
      <c r="G10" s="128">
        <v>4</v>
      </c>
    </row>
    <row r="11" spans="1:7" s="1" customFormat="1" ht="34.5" customHeight="1">
      <c r="A11" s="126" t="s">
        <v>224</v>
      </c>
      <c r="B11" s="128">
        <f t="shared" si="1"/>
        <v>33</v>
      </c>
      <c r="C11" s="128">
        <v>0</v>
      </c>
      <c r="D11" s="128">
        <f>SUM(E11:F11)</f>
        <v>30</v>
      </c>
      <c r="E11" s="128">
        <v>30</v>
      </c>
      <c r="F11" s="128">
        <v>0</v>
      </c>
      <c r="G11" s="128">
        <v>3</v>
      </c>
    </row>
    <row r="12" spans="1:7" s="1" customFormat="1" ht="34.5" customHeight="1">
      <c r="A12" s="126" t="s">
        <v>204</v>
      </c>
      <c r="B12" s="128">
        <f t="shared" si="1"/>
        <v>32</v>
      </c>
      <c r="C12" s="128">
        <v>0</v>
      </c>
      <c r="D12" s="128">
        <f>SUM(E12:F12)</f>
        <v>30</v>
      </c>
      <c r="E12" s="128">
        <v>30</v>
      </c>
      <c r="F12" s="128">
        <v>0</v>
      </c>
      <c r="G12" s="128">
        <v>2</v>
      </c>
    </row>
    <row r="13" spans="1:7" ht="34.5" customHeight="1">
      <c r="A13" s="126" t="s">
        <v>205</v>
      </c>
      <c r="B13" s="128">
        <f t="shared" si="1"/>
        <v>1</v>
      </c>
      <c r="C13" s="121"/>
      <c r="D13" s="121"/>
      <c r="E13" s="121"/>
      <c r="F13" s="121"/>
      <c r="G13" s="128">
        <v>1</v>
      </c>
    </row>
    <row r="14" spans="1:7" ht="81.75" customHeight="1">
      <c r="A14" s="190" t="s">
        <v>104</v>
      </c>
      <c r="B14" s="191"/>
      <c r="C14" s="191"/>
      <c r="D14" s="191"/>
      <c r="E14" s="191"/>
      <c r="F14" s="191"/>
      <c r="G14" s="191"/>
    </row>
  </sheetData>
  <sheetProtection/>
  <mergeCells count="10">
    <mergeCell ref="A14:G14"/>
    <mergeCell ref="A3:B3"/>
    <mergeCell ref="A1:B1"/>
    <mergeCell ref="A2:G2"/>
    <mergeCell ref="D5:F5"/>
    <mergeCell ref="B5:B6"/>
    <mergeCell ref="C5:C6"/>
    <mergeCell ref="G5:G6"/>
    <mergeCell ref="A4:G4"/>
    <mergeCell ref="A5:A6"/>
  </mergeCells>
  <printOptions/>
  <pageMargins left="0.75" right="0.75" top="1" bottom="1" header="0.51" footer="0.51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lenovo</cp:lastModifiedBy>
  <cp:lastPrinted>2016-04-08T01:52:24Z</cp:lastPrinted>
  <dcterms:created xsi:type="dcterms:W3CDTF">2015-02-02T07:59:38Z</dcterms:created>
  <dcterms:modified xsi:type="dcterms:W3CDTF">2016-04-08T01:58:34Z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