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计表147人17.62万元" sheetId="4" r:id="rId1"/>
  </sheets>
  <calcPr calcId="144525"/>
</workbook>
</file>

<file path=xl/sharedStrings.xml><?xml version="1.0" encoding="utf-8"?>
<sst xmlns="http://schemas.openxmlformats.org/spreadsheetml/2006/main" count="30" uniqueCount="19">
  <si>
    <t>海口市美兰区2023年春季学期第一批相对稳定脱贫户家庭学生教育补助资金统计表</t>
  </si>
  <si>
    <t>序号</t>
  </si>
  <si>
    <t>乡镇</t>
  </si>
  <si>
    <t>学前教育</t>
  </si>
  <si>
    <t>小学</t>
  </si>
  <si>
    <t>初中</t>
  </si>
  <si>
    <t>高中</t>
  </si>
  <si>
    <t>总计</t>
  </si>
  <si>
    <t>人数</t>
  </si>
  <si>
    <t>生活补助标准（半年）</t>
  </si>
  <si>
    <t>小计</t>
  </si>
  <si>
    <t>学习生活用品补助标准（半年）</t>
  </si>
  <si>
    <t>生活补助标准
（半年）</t>
  </si>
  <si>
    <t>住宿教材补助标准（半年）</t>
  </si>
  <si>
    <t>合计</t>
  </si>
  <si>
    <t>灵山镇</t>
  </si>
  <si>
    <t>演丰镇</t>
  </si>
  <si>
    <t>三江镇</t>
  </si>
  <si>
    <t>大致坡镇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</si>
</sst>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9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20" fillId="13" borderId="2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/>
    <xf numFmtId="0" fontId="25" fillId="0" borderId="0"/>
  </cellStyleXfs>
  <cellXfs count="2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5" xfId="50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8"/>
  <sheetViews>
    <sheetView tabSelected="1" workbookViewId="0">
      <selection activeCell="A1" sqref="A1:S1"/>
    </sheetView>
  </sheetViews>
  <sheetFormatPr defaultColWidth="9" defaultRowHeight="13.5" outlineLevelRow="7"/>
  <cols>
    <col min="1" max="1" width="5.5" style="2" customWidth="1"/>
    <col min="2" max="2" width="8" style="2" customWidth="1"/>
    <col min="3" max="3" width="6.125" style="2" customWidth="1"/>
    <col min="4" max="4" width="9" style="2"/>
    <col min="5" max="5" width="7" style="2" customWidth="1"/>
    <col min="6" max="6" width="6.5" style="2" customWidth="1"/>
    <col min="7" max="7" width="7.75" style="2" customWidth="1"/>
    <col min="8" max="8" width="8.125" style="2" customWidth="1"/>
    <col min="9" max="9" width="7.875" style="2" customWidth="1"/>
    <col min="10" max="10" width="6.625" style="2" customWidth="1"/>
    <col min="11" max="11" width="7.5" style="2" customWidth="1"/>
    <col min="12" max="12" width="8.125" style="2" customWidth="1"/>
    <col min="13" max="13" width="7.5" style="2" customWidth="1"/>
    <col min="14" max="14" width="6.25" style="2" customWidth="1"/>
    <col min="15" max="16" width="9" style="2"/>
    <col min="17" max="17" width="7.125" style="2" customWidth="1"/>
    <col min="18" max="16384" width="9" style="2"/>
  </cols>
  <sheetData>
    <row r="1" s="1" customFormat="1" ht="57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23" customHeight="1" spans="1:19">
      <c r="A2" s="4" t="s">
        <v>1</v>
      </c>
      <c r="B2" s="5" t="s">
        <v>2</v>
      </c>
      <c r="C2" s="6" t="s">
        <v>3</v>
      </c>
      <c r="D2" s="7"/>
      <c r="E2" s="8"/>
      <c r="F2" s="6" t="s">
        <v>4</v>
      </c>
      <c r="G2" s="7"/>
      <c r="H2" s="7"/>
      <c r="I2" s="8"/>
      <c r="J2" s="6" t="s">
        <v>5</v>
      </c>
      <c r="K2" s="7"/>
      <c r="L2" s="7"/>
      <c r="M2" s="8"/>
      <c r="N2" s="6" t="s">
        <v>6</v>
      </c>
      <c r="O2" s="7"/>
      <c r="P2" s="7"/>
      <c r="Q2" s="8"/>
      <c r="R2" s="6" t="s">
        <v>7</v>
      </c>
      <c r="S2" s="8"/>
    </row>
    <row r="3" s="1" customFormat="1" ht="57" customHeight="1" spans="1:19">
      <c r="A3" s="9"/>
      <c r="B3" s="10"/>
      <c r="C3" s="11" t="s">
        <v>8</v>
      </c>
      <c r="D3" s="12" t="s">
        <v>9</v>
      </c>
      <c r="E3" s="13" t="s">
        <v>10</v>
      </c>
      <c r="F3" s="11" t="s">
        <v>8</v>
      </c>
      <c r="G3" s="12" t="s">
        <v>9</v>
      </c>
      <c r="H3" s="12" t="s">
        <v>11</v>
      </c>
      <c r="I3" s="13" t="s">
        <v>10</v>
      </c>
      <c r="J3" s="11" t="s">
        <v>8</v>
      </c>
      <c r="K3" s="12" t="s">
        <v>9</v>
      </c>
      <c r="L3" s="12" t="s">
        <v>11</v>
      </c>
      <c r="M3" s="13" t="s">
        <v>10</v>
      </c>
      <c r="N3" s="11" t="s">
        <v>8</v>
      </c>
      <c r="O3" s="12" t="s">
        <v>12</v>
      </c>
      <c r="P3" s="12" t="s">
        <v>13</v>
      </c>
      <c r="Q3" s="13" t="s">
        <v>10</v>
      </c>
      <c r="R3" s="11" t="s">
        <v>8</v>
      </c>
      <c r="S3" s="13" t="s">
        <v>14</v>
      </c>
    </row>
    <row r="4" s="1" customFormat="1" ht="25" customHeight="1" spans="1:248">
      <c r="A4" s="14">
        <v>1</v>
      </c>
      <c r="B4" s="15" t="s">
        <v>15</v>
      </c>
      <c r="C4" s="14">
        <v>0</v>
      </c>
      <c r="D4" s="16">
        <v>500</v>
      </c>
      <c r="E4" s="17">
        <f t="shared" ref="E4:E7" si="0">D4*C4</f>
        <v>0</v>
      </c>
      <c r="F4" s="18">
        <v>5</v>
      </c>
      <c r="G4" s="19">
        <v>1000</v>
      </c>
      <c r="H4" s="19">
        <v>200</v>
      </c>
      <c r="I4" s="17">
        <f t="shared" ref="I4:I7" si="1">(G4+H4)*F4</f>
        <v>6000</v>
      </c>
      <c r="J4" s="18">
        <v>3</v>
      </c>
      <c r="K4" s="19">
        <v>1250</v>
      </c>
      <c r="L4" s="16">
        <v>200</v>
      </c>
      <c r="M4" s="25">
        <f t="shared" ref="M4:M7" si="2">(K4+L4)*J4</f>
        <v>4350</v>
      </c>
      <c r="N4" s="14">
        <v>1</v>
      </c>
      <c r="O4" s="16">
        <v>500</v>
      </c>
      <c r="P4" s="16">
        <v>500</v>
      </c>
      <c r="Q4" s="25">
        <f t="shared" ref="Q4:Q7" si="3">(O4+P4)*N4</f>
        <v>1000</v>
      </c>
      <c r="R4" s="14">
        <f t="shared" ref="R4:R7" si="4">C4+F4+J4+N4</f>
        <v>9</v>
      </c>
      <c r="S4" s="25">
        <f t="shared" ref="S4:S7" si="5">E4+I4+M4+Q4</f>
        <v>11350</v>
      </c>
      <c r="IH4" s="26"/>
      <c r="II4" s="26"/>
      <c r="IJ4" s="26"/>
      <c r="IK4" s="26"/>
      <c r="IL4" s="26"/>
      <c r="IM4" s="26"/>
      <c r="IN4" s="26"/>
    </row>
    <row r="5" s="1" customFormat="1" ht="25" customHeight="1" spans="1:248">
      <c r="A5" s="14">
        <v>2</v>
      </c>
      <c r="B5" s="15" t="s">
        <v>16</v>
      </c>
      <c r="C5" s="14">
        <v>1</v>
      </c>
      <c r="D5" s="16">
        <v>500</v>
      </c>
      <c r="E5" s="17">
        <f t="shared" si="0"/>
        <v>500</v>
      </c>
      <c r="F5" s="18">
        <v>1</v>
      </c>
      <c r="G5" s="19">
        <v>1000</v>
      </c>
      <c r="H5" s="19">
        <v>200</v>
      </c>
      <c r="I5" s="17">
        <f t="shared" si="1"/>
        <v>1200</v>
      </c>
      <c r="J5" s="18">
        <v>7</v>
      </c>
      <c r="K5" s="19">
        <v>1250</v>
      </c>
      <c r="L5" s="16">
        <v>200</v>
      </c>
      <c r="M5" s="25">
        <f t="shared" si="2"/>
        <v>10150</v>
      </c>
      <c r="N5" s="14">
        <v>0</v>
      </c>
      <c r="O5" s="16">
        <v>500</v>
      </c>
      <c r="P5" s="16">
        <v>500</v>
      </c>
      <c r="Q5" s="25">
        <f t="shared" si="3"/>
        <v>0</v>
      </c>
      <c r="R5" s="14">
        <f t="shared" si="4"/>
        <v>9</v>
      </c>
      <c r="S5" s="25">
        <f t="shared" si="5"/>
        <v>11850</v>
      </c>
      <c r="IH5" s="26"/>
      <c r="II5" s="26"/>
      <c r="IJ5" s="26"/>
      <c r="IK5" s="26"/>
      <c r="IL5" s="26"/>
      <c r="IM5" s="26"/>
      <c r="IN5" s="26"/>
    </row>
    <row r="6" s="1" customFormat="1" ht="25" customHeight="1" spans="1:248">
      <c r="A6" s="14">
        <v>3</v>
      </c>
      <c r="B6" s="15" t="s">
        <v>17</v>
      </c>
      <c r="C6" s="20">
        <v>6</v>
      </c>
      <c r="D6" s="16">
        <v>500</v>
      </c>
      <c r="E6" s="17">
        <f t="shared" si="0"/>
        <v>3000</v>
      </c>
      <c r="F6" s="21">
        <v>20</v>
      </c>
      <c r="G6" s="19">
        <v>1000</v>
      </c>
      <c r="H6" s="19">
        <v>200</v>
      </c>
      <c r="I6" s="17">
        <f t="shared" si="1"/>
        <v>24000</v>
      </c>
      <c r="J6" s="21">
        <v>21</v>
      </c>
      <c r="K6" s="19">
        <v>1250</v>
      </c>
      <c r="L6" s="16">
        <v>200</v>
      </c>
      <c r="M6" s="25">
        <f t="shared" si="2"/>
        <v>30450</v>
      </c>
      <c r="N6" s="20">
        <v>4</v>
      </c>
      <c r="O6" s="16">
        <v>500</v>
      </c>
      <c r="P6" s="16">
        <v>500</v>
      </c>
      <c r="Q6" s="25">
        <f t="shared" si="3"/>
        <v>4000</v>
      </c>
      <c r="R6" s="14">
        <f t="shared" si="4"/>
        <v>51</v>
      </c>
      <c r="S6" s="25">
        <f t="shared" si="5"/>
        <v>61450</v>
      </c>
      <c r="IH6" s="26"/>
      <c r="II6" s="26"/>
      <c r="IJ6" s="26"/>
      <c r="IK6" s="26"/>
      <c r="IL6" s="26"/>
      <c r="IM6" s="26"/>
      <c r="IN6" s="26"/>
    </row>
    <row r="7" s="1" customFormat="1" ht="25" customHeight="1" spans="1:248">
      <c r="A7" s="14">
        <v>4</v>
      </c>
      <c r="B7" s="15" t="s">
        <v>18</v>
      </c>
      <c r="C7" s="20">
        <v>11</v>
      </c>
      <c r="D7" s="16">
        <v>500</v>
      </c>
      <c r="E7" s="17">
        <f t="shared" si="0"/>
        <v>5500</v>
      </c>
      <c r="F7" s="21">
        <v>39</v>
      </c>
      <c r="G7" s="19">
        <v>1000</v>
      </c>
      <c r="H7" s="19">
        <v>200</v>
      </c>
      <c r="I7" s="17">
        <f t="shared" si="1"/>
        <v>46800</v>
      </c>
      <c r="J7" s="21">
        <v>25</v>
      </c>
      <c r="K7" s="19">
        <v>1250</v>
      </c>
      <c r="L7" s="16">
        <v>200</v>
      </c>
      <c r="M7" s="25">
        <f t="shared" si="2"/>
        <v>36250</v>
      </c>
      <c r="N7" s="20">
        <v>3</v>
      </c>
      <c r="O7" s="16">
        <v>500</v>
      </c>
      <c r="P7" s="16">
        <v>500</v>
      </c>
      <c r="Q7" s="25">
        <f t="shared" si="3"/>
        <v>3000</v>
      </c>
      <c r="R7" s="14">
        <f t="shared" si="4"/>
        <v>78</v>
      </c>
      <c r="S7" s="25">
        <f t="shared" si="5"/>
        <v>91550</v>
      </c>
      <c r="IH7" s="26"/>
      <c r="II7" s="26"/>
      <c r="IJ7" s="26"/>
      <c r="IK7" s="26"/>
      <c r="IL7" s="26"/>
      <c r="IM7" s="26"/>
      <c r="IN7" s="26"/>
    </row>
    <row r="8" s="1" customFormat="1" ht="25" customHeight="1" spans="1:248">
      <c r="A8" s="22" t="s">
        <v>7</v>
      </c>
      <c r="B8" s="23"/>
      <c r="C8" s="22">
        <f t="shared" ref="C8:F8" si="6">SUM(C4:C7)</f>
        <v>18</v>
      </c>
      <c r="D8" s="24"/>
      <c r="E8" s="17">
        <f t="shared" si="6"/>
        <v>9000</v>
      </c>
      <c r="F8" s="22">
        <f t="shared" si="6"/>
        <v>65</v>
      </c>
      <c r="G8" s="24"/>
      <c r="H8" s="16"/>
      <c r="I8" s="17">
        <f t="shared" ref="I8:N8" si="7">SUM(I4:I7)</f>
        <v>78000</v>
      </c>
      <c r="J8" s="22">
        <f t="shared" si="7"/>
        <v>56</v>
      </c>
      <c r="K8" s="24"/>
      <c r="L8" s="16"/>
      <c r="M8" s="25">
        <f t="shared" si="7"/>
        <v>81200</v>
      </c>
      <c r="N8" s="22">
        <f t="shared" si="7"/>
        <v>8</v>
      </c>
      <c r="O8" s="24"/>
      <c r="P8" s="16"/>
      <c r="Q8" s="25">
        <f t="shared" ref="Q8:S8" si="8">SUM(Q4:Q7)</f>
        <v>8000</v>
      </c>
      <c r="R8" s="14">
        <f t="shared" si="8"/>
        <v>147</v>
      </c>
      <c r="S8" s="25">
        <f t="shared" si="8"/>
        <v>176200</v>
      </c>
      <c r="IH8" s="26"/>
      <c r="II8" s="26"/>
      <c r="IJ8" s="26"/>
      <c r="IK8" s="26"/>
      <c r="IL8" s="26"/>
      <c r="IM8" s="26"/>
      <c r="IN8" s="26"/>
    </row>
  </sheetData>
  <mergeCells count="9">
    <mergeCell ref="A1:S1"/>
    <mergeCell ref="C2:E2"/>
    <mergeCell ref="F2:I2"/>
    <mergeCell ref="J2:M2"/>
    <mergeCell ref="N2:Q2"/>
    <mergeCell ref="R2:S2"/>
    <mergeCell ref="A8:B8"/>
    <mergeCell ref="A2:A3"/>
    <mergeCell ref="B2:B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统计表147人17.62万元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2021-11-30T14:10:00Z</dcterms:created>
  <dcterms:modified xsi:type="dcterms:W3CDTF">2023-03-31T01:17:26Z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FE769FC13AA3478EAC2DBA00F01A0D6C</vt:lpwstr>
  </property>
  <property fmtid="{D5CDD505-2E9C-101B-9397-08002B2CF9AE}" pid="3" name="KSOProductBuildVer">
    <vt:lpwstr>2052-11.1.0.13703</vt:lpwstr>
  </property>
  <property fmtid="{D5CDD505-2E9C-101B-9397-08002B2CF9AE}" pid="4" name="commondata">
    <vt:lpwstr>eyJoZGlkIjoiMTJkOTYzYjc4NWFiNGFlNDI4ODhiZjA3NDBiNTg0MmYifQ==</vt:lpwstr>
  </property>
  <property fmtid="{D5CDD505-2E9C-101B-9397-08002B2CF9AE}" pid="5" name="KSOReadingLayout">
    <vt:bool>true</vt:bool>
  </property>
</Properties>
</file>