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批统计表" sheetId="7" r:id="rId1"/>
  </sheets>
  <calcPr calcId="144525"/>
</workbook>
</file>

<file path=xl/sharedStrings.xml><?xml version="1.0" encoding="utf-8"?>
<sst xmlns="http://schemas.openxmlformats.org/spreadsheetml/2006/main" count="38" uniqueCount="24">
  <si>
    <t>美兰区2021年春季学期第一批农村低保家庭学生、农村特困供养学生教育保障资金统计表</t>
  </si>
  <si>
    <t>2020.10.28</t>
  </si>
  <si>
    <t>序号</t>
  </si>
  <si>
    <t>乡镇</t>
  </si>
  <si>
    <t>学前教育</t>
  </si>
  <si>
    <t>小学</t>
  </si>
  <si>
    <t>初中</t>
  </si>
  <si>
    <t>高中</t>
  </si>
  <si>
    <t>中职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</si>
  <si>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</si>
  <si>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</si>
  <si>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</si>
  <si>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</si>
  <si>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</si>
  <si>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</si>
  <si>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</si>
  <si>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教材补助标准（半年）</t>
  </si>
  <si>
    <t>合计</t>
  </si>
  <si>
    <t>灵山镇</t>
  </si>
  <si>
    <t>演丰镇</t>
  </si>
  <si>
    <t>三江镇</t>
  </si>
  <si>
    <t>大致坡镇</t>
  </si>
  <si>
    <t>和平南街道</t>
  </si>
  <si>
    <t>新埠街道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</si>
</sst>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2" borderId="2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17" borderId="24" applyNumberFormat="0" applyAlignment="0" applyProtection="0">
      <alignment vertical="center"/>
    </xf>
    <xf numFmtId="0" fontId="19" fillId="17" borderId="19" applyNumberFormat="0" applyAlignment="0" applyProtection="0">
      <alignment vertical="center"/>
    </xf>
    <xf numFmtId="0" fontId="21" fillId="18" borderId="2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3" xfId="53"/>
    <cellStyle name="常规 5" xfId="54"/>
    <cellStyle name="常规 2" xfId="55"/>
  </cellStyles>
  <tableStyles count="0" defaultTableStyle="TableStyleMedium2" defaultPivotStyle="PivotStyleLight16"/>
  <colors>
    <mruColors>
      <color rgb="0053198A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5"/>
  <sheetViews>
    <sheetView tabSelected="1" workbookViewId="0">
      <selection activeCell="X16" sqref="X16"/>
    </sheetView>
  </sheetViews>
  <sheetFormatPr defaultColWidth="9" defaultRowHeight="14.25"/>
  <cols>
    <col min="1" max="1" width="4.86666666666667" style="1" customWidth="1"/>
    <col min="2" max="2" width="14.375" style="1" customWidth="1"/>
    <col min="3" max="3" width="5.75" style="1" customWidth="1"/>
    <col min="4" max="5" width="6.63333333333333" style="1" customWidth="1"/>
    <col min="6" max="6" width="5.36666666666667" style="1" customWidth="1"/>
    <col min="7" max="9" width="6.63333333333333" style="1" customWidth="1"/>
    <col min="10" max="10" width="4.75" style="1" customWidth="1"/>
    <col min="11" max="13" width="6.63333333333333" style="1" customWidth="1"/>
    <col min="14" max="14" width="4.25" style="1" customWidth="1"/>
    <col min="15" max="17" width="6.63333333333333" style="1" customWidth="1"/>
    <col min="18" max="18" width="5.13333333333333" style="1" customWidth="1"/>
    <col min="19" max="19" width="6.63333333333333" style="1" customWidth="1"/>
    <col min="20" max="20" width="6.63333333333333" style="1" hidden="1" customWidth="1"/>
    <col min="21" max="21" width="6.63333333333333" style="1" customWidth="1"/>
    <col min="22" max="22" width="5.5" style="1" customWidth="1"/>
    <col min="23" max="23" width="6.63333333333333" style="1" customWidth="1"/>
    <col min="24" max="245" width="9" style="1"/>
    <col min="246" max="252" width="9" style="2"/>
    <col min="253" max="16384" width="9" style="3"/>
  </cols>
  <sheetData>
    <row r="1" s="1" customFormat="1" ht="57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30" customHeight="1" spans="1:2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8"/>
      <c r="U2" s="29" t="s">
        <v>1</v>
      </c>
      <c r="V2" s="29"/>
      <c r="W2" s="29"/>
    </row>
    <row r="3" s="1" customFormat="1" ht="23" customHeight="1" spans="1:23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9"/>
      <c r="I3" s="10"/>
      <c r="J3" s="8" t="s">
        <v>6</v>
      </c>
      <c r="K3" s="9"/>
      <c r="L3" s="9"/>
      <c r="M3" s="10"/>
      <c r="N3" s="8" t="s">
        <v>7</v>
      </c>
      <c r="O3" s="9"/>
      <c r="P3" s="9"/>
      <c r="Q3" s="10"/>
      <c r="R3" s="8" t="s">
        <v>8</v>
      </c>
      <c r="S3" s="9"/>
      <c r="T3" s="9"/>
      <c r="U3" s="10"/>
      <c r="V3" s="8" t="s">
        <v>9</v>
      </c>
      <c r="W3" s="10"/>
    </row>
    <row r="4" s="1" customFormat="1" ht="60" spans="1:23">
      <c r="A4" s="11"/>
      <c r="B4" s="12"/>
      <c r="C4" s="13" t="s">
        <v>10</v>
      </c>
      <c r="D4" s="14" t="s">
        <v>11</v>
      </c>
      <c r="E4" s="15" t="s">
        <v>12</v>
      </c>
      <c r="F4" s="13" t="s">
        <v>10</v>
      </c>
      <c r="G4" s="14" t="s">
        <v>11</v>
      </c>
      <c r="H4" s="14" t="s">
        <v>13</v>
      </c>
      <c r="I4" s="15" t="s">
        <v>12</v>
      </c>
      <c r="J4" s="13" t="s">
        <v>10</v>
      </c>
      <c r="K4" s="14" t="s">
        <v>11</v>
      </c>
      <c r="L4" s="14" t="s">
        <v>13</v>
      </c>
      <c r="M4" s="15" t="s">
        <v>12</v>
      </c>
      <c r="N4" s="13" t="s">
        <v>10</v>
      </c>
      <c r="O4" s="14" t="s">
        <v>14</v>
      </c>
      <c r="P4" s="14" t="s">
        <v>15</v>
      </c>
      <c r="Q4" s="15" t="s">
        <v>12</v>
      </c>
      <c r="R4" s="13" t="s">
        <v>10</v>
      </c>
      <c r="S4" s="14" t="s">
        <v>11</v>
      </c>
      <c r="T4" s="14" t="s">
        <v>16</v>
      </c>
      <c r="U4" s="15" t="s">
        <v>12</v>
      </c>
      <c r="V4" s="13" t="s">
        <v>10</v>
      </c>
      <c r="W4" s="15" t="s">
        <v>17</v>
      </c>
    </row>
    <row r="5" s="1" customFormat="1" ht="25" customHeight="1" spans="1:252">
      <c r="A5" s="16">
        <v>1</v>
      </c>
      <c r="B5" s="17" t="s">
        <v>18</v>
      </c>
      <c r="C5" s="16">
        <v>14</v>
      </c>
      <c r="D5" s="18">
        <v>500</v>
      </c>
      <c r="E5" s="19">
        <f t="shared" ref="E5:E10" si="0">C5*D5</f>
        <v>7000</v>
      </c>
      <c r="F5" s="16">
        <v>63</v>
      </c>
      <c r="G5" s="18">
        <v>1000</v>
      </c>
      <c r="H5" s="18">
        <v>200</v>
      </c>
      <c r="I5" s="19">
        <f t="shared" ref="I5:I10" si="1">F5*G5+F5*H5</f>
        <v>75600</v>
      </c>
      <c r="J5" s="16">
        <v>21</v>
      </c>
      <c r="K5" s="18">
        <v>1250</v>
      </c>
      <c r="L5" s="18">
        <v>200</v>
      </c>
      <c r="M5" s="19">
        <f t="shared" ref="M5:M10" si="2">J5*(K5+L5)</f>
        <v>30450</v>
      </c>
      <c r="N5" s="16">
        <v>9</v>
      </c>
      <c r="O5" s="18">
        <v>500</v>
      </c>
      <c r="P5" s="18">
        <v>500</v>
      </c>
      <c r="Q5" s="19">
        <f t="shared" ref="Q5:Q10" si="3">N5*O5+N5*P5</f>
        <v>9000</v>
      </c>
      <c r="R5" s="16">
        <v>0</v>
      </c>
      <c r="S5" s="18">
        <v>1750</v>
      </c>
      <c r="T5" s="18"/>
      <c r="U5" s="17">
        <f t="shared" ref="U5:U10" si="4">R5*S5+R5*T5</f>
        <v>0</v>
      </c>
      <c r="V5" s="16">
        <f t="shared" ref="V5:V10" si="5">C5+F5+J5+N5+R5</f>
        <v>107</v>
      </c>
      <c r="W5" s="19">
        <f t="shared" ref="W5:W10" si="6">E5+I5+M5+Q5+U5</f>
        <v>122050</v>
      </c>
      <c r="IL5" s="31"/>
      <c r="IM5" s="31"/>
      <c r="IN5" s="31"/>
      <c r="IO5" s="31"/>
      <c r="IP5" s="31"/>
      <c r="IQ5" s="31"/>
      <c r="IR5" s="31"/>
    </row>
    <row r="6" s="1" customFormat="1" ht="25" customHeight="1" spans="1:252">
      <c r="A6" s="16">
        <v>2</v>
      </c>
      <c r="B6" s="17" t="s">
        <v>19</v>
      </c>
      <c r="C6" s="16">
        <v>1</v>
      </c>
      <c r="D6" s="18">
        <v>500</v>
      </c>
      <c r="E6" s="19">
        <f t="shared" si="0"/>
        <v>500</v>
      </c>
      <c r="F6" s="16">
        <v>7</v>
      </c>
      <c r="G6" s="18">
        <v>1000</v>
      </c>
      <c r="H6" s="18">
        <v>200</v>
      </c>
      <c r="I6" s="19">
        <f t="shared" si="1"/>
        <v>8400</v>
      </c>
      <c r="J6" s="16">
        <v>5</v>
      </c>
      <c r="K6" s="18">
        <v>1250</v>
      </c>
      <c r="L6" s="18">
        <v>200</v>
      </c>
      <c r="M6" s="19">
        <f t="shared" si="2"/>
        <v>7250</v>
      </c>
      <c r="N6" s="16">
        <v>2</v>
      </c>
      <c r="O6" s="18">
        <v>500</v>
      </c>
      <c r="P6" s="18">
        <v>500</v>
      </c>
      <c r="Q6" s="19">
        <f t="shared" si="3"/>
        <v>2000</v>
      </c>
      <c r="R6" s="16">
        <v>0</v>
      </c>
      <c r="S6" s="18">
        <v>1750</v>
      </c>
      <c r="T6" s="18"/>
      <c r="U6" s="17">
        <f t="shared" si="4"/>
        <v>0</v>
      </c>
      <c r="V6" s="16">
        <f t="shared" si="5"/>
        <v>15</v>
      </c>
      <c r="W6" s="19">
        <f t="shared" si="6"/>
        <v>18150</v>
      </c>
      <c r="IL6" s="31"/>
      <c r="IM6" s="31"/>
      <c r="IN6" s="31"/>
      <c r="IO6" s="31"/>
      <c r="IP6" s="31"/>
      <c r="IQ6" s="31"/>
      <c r="IR6" s="31"/>
    </row>
    <row r="7" s="1" customFormat="1" ht="25" customHeight="1" spans="1:252">
      <c r="A7" s="16">
        <v>3</v>
      </c>
      <c r="B7" s="17" t="s">
        <v>20</v>
      </c>
      <c r="C7" s="20">
        <v>3</v>
      </c>
      <c r="D7" s="18">
        <v>500</v>
      </c>
      <c r="E7" s="19">
        <f t="shared" si="0"/>
        <v>1500</v>
      </c>
      <c r="F7" s="20">
        <v>20</v>
      </c>
      <c r="G7" s="18">
        <v>1000</v>
      </c>
      <c r="H7" s="18">
        <v>200</v>
      </c>
      <c r="I7" s="19">
        <f t="shared" si="1"/>
        <v>24000</v>
      </c>
      <c r="J7" s="20">
        <v>11</v>
      </c>
      <c r="K7" s="18">
        <v>1250</v>
      </c>
      <c r="L7" s="18">
        <v>200</v>
      </c>
      <c r="M7" s="19">
        <f t="shared" si="2"/>
        <v>15950</v>
      </c>
      <c r="N7" s="20">
        <v>3</v>
      </c>
      <c r="O7" s="18">
        <v>500</v>
      </c>
      <c r="P7" s="18">
        <v>500</v>
      </c>
      <c r="Q7" s="19">
        <f t="shared" si="3"/>
        <v>3000</v>
      </c>
      <c r="R7" s="20">
        <v>0</v>
      </c>
      <c r="S7" s="18">
        <v>1750</v>
      </c>
      <c r="T7" s="18"/>
      <c r="U7" s="17">
        <f t="shared" si="4"/>
        <v>0</v>
      </c>
      <c r="V7" s="16">
        <f t="shared" si="5"/>
        <v>37</v>
      </c>
      <c r="W7" s="19">
        <f t="shared" si="6"/>
        <v>44450</v>
      </c>
      <c r="IL7" s="31"/>
      <c r="IM7" s="31"/>
      <c r="IN7" s="31"/>
      <c r="IO7" s="31"/>
      <c r="IP7" s="31"/>
      <c r="IQ7" s="31"/>
      <c r="IR7" s="31"/>
    </row>
    <row r="8" s="1" customFormat="1" ht="25" customHeight="1" spans="1:252">
      <c r="A8" s="16">
        <v>4</v>
      </c>
      <c r="B8" s="17" t="s">
        <v>21</v>
      </c>
      <c r="C8" s="20">
        <v>8</v>
      </c>
      <c r="D8" s="18">
        <v>500</v>
      </c>
      <c r="E8" s="19">
        <f t="shared" si="0"/>
        <v>4000</v>
      </c>
      <c r="F8" s="20">
        <v>32</v>
      </c>
      <c r="G8" s="18">
        <v>1000</v>
      </c>
      <c r="H8" s="18">
        <v>200</v>
      </c>
      <c r="I8" s="19">
        <f t="shared" si="1"/>
        <v>38400</v>
      </c>
      <c r="J8" s="20">
        <v>45</v>
      </c>
      <c r="K8" s="18">
        <v>1250</v>
      </c>
      <c r="L8" s="18">
        <v>200</v>
      </c>
      <c r="M8" s="19">
        <f t="shared" si="2"/>
        <v>65250</v>
      </c>
      <c r="N8" s="20">
        <v>8</v>
      </c>
      <c r="O8" s="18">
        <v>500</v>
      </c>
      <c r="P8" s="18">
        <v>500</v>
      </c>
      <c r="Q8" s="19">
        <f t="shared" si="3"/>
        <v>8000</v>
      </c>
      <c r="R8" s="20">
        <v>0</v>
      </c>
      <c r="S8" s="18">
        <v>1750</v>
      </c>
      <c r="T8" s="18"/>
      <c r="U8" s="17">
        <f t="shared" si="4"/>
        <v>0</v>
      </c>
      <c r="V8" s="16">
        <f t="shared" si="5"/>
        <v>93</v>
      </c>
      <c r="W8" s="19">
        <f t="shared" si="6"/>
        <v>115650</v>
      </c>
      <c r="IL8" s="31"/>
      <c r="IM8" s="31"/>
      <c r="IN8" s="31"/>
      <c r="IO8" s="31"/>
      <c r="IP8" s="31"/>
      <c r="IQ8" s="31"/>
      <c r="IR8" s="31"/>
    </row>
    <row r="9" s="1" customFormat="1" ht="25" customHeight="1" spans="1:252">
      <c r="A9" s="21">
        <v>5</v>
      </c>
      <c r="B9" s="22" t="s">
        <v>22</v>
      </c>
      <c r="C9" s="23">
        <v>0</v>
      </c>
      <c r="D9" s="18">
        <v>500</v>
      </c>
      <c r="E9" s="19">
        <f t="shared" si="0"/>
        <v>0</v>
      </c>
      <c r="F9" s="23">
        <v>1</v>
      </c>
      <c r="G9" s="18">
        <v>1000</v>
      </c>
      <c r="H9" s="18">
        <v>200</v>
      </c>
      <c r="I9" s="19">
        <f t="shared" si="1"/>
        <v>1200</v>
      </c>
      <c r="J9" s="23">
        <v>0</v>
      </c>
      <c r="K9" s="18">
        <v>1250</v>
      </c>
      <c r="L9" s="18">
        <v>200</v>
      </c>
      <c r="M9" s="19">
        <f t="shared" si="2"/>
        <v>0</v>
      </c>
      <c r="N9" s="23">
        <v>0</v>
      </c>
      <c r="O9" s="18">
        <v>500</v>
      </c>
      <c r="P9" s="18">
        <v>500</v>
      </c>
      <c r="Q9" s="19">
        <f t="shared" si="3"/>
        <v>0</v>
      </c>
      <c r="R9" s="23">
        <v>0</v>
      </c>
      <c r="S9" s="18">
        <v>1750</v>
      </c>
      <c r="T9" s="30"/>
      <c r="U9" s="17">
        <f t="shared" si="4"/>
        <v>0</v>
      </c>
      <c r="V9" s="16">
        <f t="shared" si="5"/>
        <v>1</v>
      </c>
      <c r="W9" s="19">
        <f t="shared" si="6"/>
        <v>1200</v>
      </c>
      <c r="IL9" s="31"/>
      <c r="IM9" s="31"/>
      <c r="IN9" s="31"/>
      <c r="IO9" s="31"/>
      <c r="IP9" s="31"/>
      <c r="IQ9" s="31"/>
      <c r="IR9" s="31"/>
    </row>
    <row r="10" s="1" customFormat="1" ht="25" customHeight="1" spans="1:252">
      <c r="A10" s="21">
        <v>6</v>
      </c>
      <c r="B10" s="22" t="s">
        <v>23</v>
      </c>
      <c r="C10" s="23">
        <v>0</v>
      </c>
      <c r="D10" s="18">
        <v>500</v>
      </c>
      <c r="E10" s="19">
        <f t="shared" si="0"/>
        <v>0</v>
      </c>
      <c r="F10" s="23">
        <v>2</v>
      </c>
      <c r="G10" s="18">
        <v>1000</v>
      </c>
      <c r="H10" s="18">
        <v>200</v>
      </c>
      <c r="I10" s="19">
        <f t="shared" si="1"/>
        <v>2400</v>
      </c>
      <c r="J10" s="23">
        <v>2</v>
      </c>
      <c r="K10" s="18">
        <v>1250</v>
      </c>
      <c r="L10" s="18">
        <v>200</v>
      </c>
      <c r="M10" s="19">
        <f t="shared" si="2"/>
        <v>2900</v>
      </c>
      <c r="N10" s="23">
        <v>3</v>
      </c>
      <c r="O10" s="18">
        <v>500</v>
      </c>
      <c r="P10" s="18">
        <v>500</v>
      </c>
      <c r="Q10" s="19">
        <f t="shared" si="3"/>
        <v>3000</v>
      </c>
      <c r="R10" s="23">
        <v>0</v>
      </c>
      <c r="S10" s="18">
        <v>1750</v>
      </c>
      <c r="T10" s="30"/>
      <c r="U10" s="17">
        <f t="shared" si="4"/>
        <v>0</v>
      </c>
      <c r="V10" s="16">
        <f t="shared" si="5"/>
        <v>7</v>
      </c>
      <c r="W10" s="19">
        <f t="shared" si="6"/>
        <v>8300</v>
      </c>
      <c r="IL10" s="31"/>
      <c r="IM10" s="31"/>
      <c r="IN10" s="31"/>
      <c r="IO10" s="31"/>
      <c r="IP10" s="31"/>
      <c r="IQ10" s="31"/>
      <c r="IR10" s="31"/>
    </row>
    <row r="11" s="1" customFormat="1" ht="25" customHeight="1" spans="1:252">
      <c r="A11" s="24" t="s">
        <v>9</v>
      </c>
      <c r="B11" s="25"/>
      <c r="C11" s="24">
        <f>SUM(C5:C10)</f>
        <v>26</v>
      </c>
      <c r="D11" s="26">
        <v>500</v>
      </c>
      <c r="E11" s="27">
        <f>SUM(E5:E10)</f>
        <v>13000</v>
      </c>
      <c r="F11" s="24">
        <f>SUM(F5:F10)</f>
        <v>125</v>
      </c>
      <c r="G11" s="26">
        <v>1000</v>
      </c>
      <c r="H11" s="26">
        <v>200</v>
      </c>
      <c r="I11" s="27">
        <f>SUM(I5:I10)</f>
        <v>150000</v>
      </c>
      <c r="J11" s="24">
        <f>SUM(J5:J10)</f>
        <v>84</v>
      </c>
      <c r="K11" s="26">
        <v>1250</v>
      </c>
      <c r="L11" s="26">
        <v>200</v>
      </c>
      <c r="M11" s="27">
        <f>SUM(M5:M10)</f>
        <v>121800</v>
      </c>
      <c r="N11" s="24">
        <f>SUM(N5:N10)</f>
        <v>25</v>
      </c>
      <c r="O11" s="26">
        <v>500</v>
      </c>
      <c r="P11" s="26">
        <v>500</v>
      </c>
      <c r="Q11" s="27">
        <f>SUM(Q5:Q10)</f>
        <v>25000</v>
      </c>
      <c r="R11" s="24">
        <f>SUM(R5:R10)</f>
        <v>0</v>
      </c>
      <c r="S11" s="26">
        <v>1750</v>
      </c>
      <c r="T11" s="26"/>
      <c r="U11" s="25">
        <f>SUM(U5:U10)</f>
        <v>0</v>
      </c>
      <c r="V11" s="24">
        <f>SUM(V5:V10)</f>
        <v>260</v>
      </c>
      <c r="W11" s="27">
        <f>SUM(W5:W10)</f>
        <v>309800</v>
      </c>
      <c r="IL11" s="31"/>
      <c r="IM11" s="31"/>
      <c r="IN11" s="31"/>
      <c r="IO11" s="31"/>
      <c r="IP11" s="31"/>
      <c r="IQ11" s="31"/>
      <c r="IR11" s="31"/>
    </row>
    <row r="12" s="1" customFormat="1" ht="12"/>
    <row r="13" s="1" customFormat="1" ht="12"/>
    <row r="14" s="1" customFormat="1" ht="12"/>
    <row r="15" s="1" customFormat="1" ht="12"/>
  </sheetData>
  <mergeCells count="12">
    <mergeCell ref="A1:W1"/>
    <mergeCell ref="A2:S2"/>
    <mergeCell ref="U2:W2"/>
    <mergeCell ref="C3:E3"/>
    <mergeCell ref="F3:I3"/>
    <mergeCell ref="J3:M3"/>
    <mergeCell ref="N3:Q3"/>
    <mergeCell ref="R3:U3"/>
    <mergeCell ref="V3:W3"/>
    <mergeCell ref="A11:B11"/>
    <mergeCell ref="A3:A4"/>
    <mergeCell ref="B3:B4"/>
  </mergeCells>
  <printOptions horizontalCentered="1"/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耳朵爱雷雷</cp:lastModifiedBy>
  <dcterms:created xsi:type="dcterms:W3CDTF">2020-09-10T08:50:00Z</dcterms:created>
  <dcterms:modified xsi:type="dcterms:W3CDTF">2020-11-13T03:25:38Z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